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Veronika\OneDrive\Radna površina\"/>
    </mc:Choice>
  </mc:AlternateContent>
  <xr:revisionPtr revIDLastSave="0" documentId="13_ncr:1_{3854334D-DDB6-4D59-BF37-EA1C7F6E852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1" i="9"/>
  <c r="F310" i="9"/>
  <c r="H309" i="9"/>
  <c r="G309" i="9"/>
  <c r="F309" i="9"/>
  <c r="F308" i="9"/>
  <c r="H307" i="9"/>
  <c r="G307" i="9"/>
  <c r="F307" i="9"/>
  <c r="E307" i="9"/>
  <c r="B307" i="9" s="1"/>
  <c r="H306" i="9"/>
  <c r="G306" i="9"/>
  <c r="E306" i="9" s="1"/>
  <c r="B306" i="9" s="1"/>
  <c r="F306" i="9"/>
  <c r="H305" i="9"/>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B295" i="9" s="1"/>
  <c r="H294" i="9"/>
  <c r="G294" i="9"/>
  <c r="E294" i="9" s="1"/>
  <c r="B294" i="9" s="1"/>
  <c r="F294" i="9"/>
  <c r="H293" i="9"/>
  <c r="G293" i="9"/>
  <c r="F293" i="9"/>
  <c r="H292" i="9"/>
  <c r="E292" i="9" s="1"/>
  <c r="G292" i="9"/>
  <c r="F292" i="9"/>
  <c r="B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E269" i="9"/>
  <c r="M268" i="9"/>
  <c r="L268" i="9"/>
  <c r="F268" i="9"/>
  <c r="E268" i="9"/>
  <c r="B268" i="9" s="1"/>
  <c r="M267" i="9"/>
  <c r="L267" i="9"/>
  <c r="F267" i="9" s="1"/>
  <c r="E267" i="9"/>
  <c r="M266" i="9"/>
  <c r="L266" i="9"/>
  <c r="F266" i="9" s="1"/>
  <c r="B266" i="9" s="1"/>
  <c r="E266" i="9"/>
  <c r="M265" i="9"/>
  <c r="L265" i="9"/>
  <c r="F265" i="9" s="1"/>
  <c r="B265" i="9" s="1"/>
  <c r="E265" i="9"/>
  <c r="M264" i="9"/>
  <c r="L264" i="9"/>
  <c r="F264" i="9"/>
  <c r="E264" i="9"/>
  <c r="B264" i="9" s="1"/>
  <c r="M263" i="9"/>
  <c r="L263" i="9"/>
  <c r="F263" i="9" s="1"/>
  <c r="E263" i="9"/>
  <c r="M262" i="9"/>
  <c r="L262" i="9"/>
  <c r="F262" i="9" s="1"/>
  <c r="B262" i="9" s="1"/>
  <c r="E262" i="9"/>
  <c r="M261" i="9"/>
  <c r="L261" i="9"/>
  <c r="F261" i="9" s="1"/>
  <c r="B261" i="9" s="1"/>
  <c r="E261" i="9"/>
  <c r="M260" i="9"/>
  <c r="L260" i="9"/>
  <c r="F260" i="9"/>
  <c r="E260" i="9"/>
  <c r="B260" i="9" s="1"/>
  <c r="M259" i="9"/>
  <c r="L259" i="9"/>
  <c r="F259" i="9" s="1"/>
  <c r="E259" i="9"/>
  <c r="M258" i="9"/>
  <c r="L258" i="9"/>
  <c r="E258" i="9"/>
  <c r="M257" i="9"/>
  <c r="L257" i="9"/>
  <c r="F257" i="9" s="1"/>
  <c r="B257" i="9" s="1"/>
  <c r="E257" i="9"/>
  <c r="M256" i="9"/>
  <c r="L256" i="9"/>
  <c r="F256" i="9"/>
  <c r="E256" i="9"/>
  <c r="B256" i="9" s="1"/>
  <c r="M255" i="9"/>
  <c r="L255" i="9"/>
  <c r="F255" i="9" s="1"/>
  <c r="E255" i="9"/>
  <c r="M254" i="9"/>
  <c r="L254" i="9"/>
  <c r="F254" i="9" s="1"/>
  <c r="B254" i="9" s="1"/>
  <c r="E254" i="9"/>
  <c r="M253" i="9"/>
  <c r="L253" i="9"/>
  <c r="E253" i="9"/>
  <c r="M252" i="9"/>
  <c r="L252" i="9"/>
  <c r="F252" i="9"/>
  <c r="E252" i="9"/>
  <c r="B252" i="9" s="1"/>
  <c r="M251" i="9"/>
  <c r="L251" i="9"/>
  <c r="F251" i="9" s="1"/>
  <c r="E251" i="9"/>
  <c r="M250" i="9"/>
  <c r="L250" i="9"/>
  <c r="F250" i="9" s="1"/>
  <c r="B250" i="9" s="1"/>
  <c r="E250" i="9"/>
  <c r="M249" i="9"/>
  <c r="L249" i="9"/>
  <c r="F249" i="9" s="1"/>
  <c r="B249" i="9" s="1"/>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L233" i="9"/>
  <c r="F233" i="9" s="1"/>
  <c r="B233" i="9" s="1"/>
  <c r="E233" i="9"/>
  <c r="M232" i="9"/>
  <c r="L232" i="9"/>
  <c r="F232" i="9"/>
  <c r="E232" i="9"/>
  <c r="B232" i="9" s="1"/>
  <c r="M231" i="9"/>
  <c r="L231" i="9"/>
  <c r="F231" i="9" s="1"/>
  <c r="B231" i="9" s="1"/>
  <c r="E231" i="9"/>
  <c r="M230" i="9"/>
  <c r="L230" i="9"/>
  <c r="F230" i="9" s="1"/>
  <c r="B230" i="9" s="1"/>
  <c r="E230" i="9"/>
  <c r="M229" i="9"/>
  <c r="L229" i="9"/>
  <c r="F229" i="9" s="1"/>
  <c r="B229" i="9" s="1"/>
  <c r="E229" i="9"/>
  <c r="M228" i="9"/>
  <c r="L228" i="9"/>
  <c r="F228" i="9"/>
  <c r="E228" i="9"/>
  <c r="B228" i="9" s="1"/>
  <c r="M227" i="9"/>
  <c r="L227" i="9"/>
  <c r="F227" i="9" s="1"/>
  <c r="B227" i="9" s="1"/>
  <c r="E227" i="9"/>
  <c r="M226" i="9"/>
  <c r="L226" i="9"/>
  <c r="E226" i="9"/>
  <c r="M225" i="9"/>
  <c r="L225" i="9"/>
  <c r="F225" i="9" s="1"/>
  <c r="B225" i="9" s="1"/>
  <c r="E225" i="9"/>
  <c r="M224" i="9"/>
  <c r="L224" i="9"/>
  <c r="F224" i="9"/>
  <c r="E224" i="9"/>
  <c r="B224" i="9" s="1"/>
  <c r="M223" i="9"/>
  <c r="L223" i="9"/>
  <c r="F223" i="9" s="1"/>
  <c r="B223" i="9" s="1"/>
  <c r="E223" i="9"/>
  <c r="M222" i="9"/>
  <c r="L222" i="9"/>
  <c r="F222" i="9" s="1"/>
  <c r="B222" i="9" s="1"/>
  <c r="E222" i="9"/>
  <c r="M221" i="9"/>
  <c r="F221" i="9" s="1"/>
  <c r="B221" i="9" s="1"/>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F148" i="9"/>
  <c r="H147" i="9"/>
  <c r="G147" i="9"/>
  <c r="E147" i="9" s="1"/>
  <c r="F147" i="9"/>
  <c r="B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E57" i="9" s="1"/>
  <c r="B57" i="9" s="1"/>
  <c r="G57" i="9"/>
  <c r="F57" i="9"/>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G41" i="9"/>
  <c r="F41" i="9"/>
  <c r="H40" i="9"/>
  <c r="G40" i="9"/>
  <c r="F40" i="9"/>
  <c r="H39" i="9"/>
  <c r="G39" i="9"/>
  <c r="E39" i="9" s="1"/>
  <c r="B39" i="9" s="1"/>
  <c r="F39" i="9"/>
  <c r="H38" i="9"/>
  <c r="E38" i="9" s="1"/>
  <c r="B38" i="9" s="1"/>
  <c r="G38" i="9"/>
  <c r="F38" i="9"/>
  <c r="H37" i="9"/>
  <c r="G37" i="9"/>
  <c r="F37" i="9"/>
  <c r="E37" i="9"/>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H28" i="9"/>
  <c r="G28" i="9"/>
  <c r="E28" i="9" s="1"/>
  <c r="B28" i="9" s="1"/>
  <c r="F28" i="9"/>
  <c r="H27" i="9"/>
  <c r="G27" i="9"/>
  <c r="F27" i="9"/>
  <c r="H26" i="9"/>
  <c r="G26" i="9"/>
  <c r="F26" i="9"/>
  <c r="E26" i="9"/>
  <c r="B26" i="9" s="1"/>
  <c r="H25" i="9"/>
  <c r="G25" i="9"/>
  <c r="F25" i="9"/>
  <c r="E25" i="9"/>
  <c r="H24" i="9"/>
  <c r="G24" i="9"/>
  <c r="E24" i="9" s="1"/>
  <c r="B24" i="9" s="1"/>
  <c r="F24" i="9"/>
  <c r="H23" i="9"/>
  <c r="G23" i="9"/>
  <c r="F23" i="9"/>
  <c r="H22" i="9"/>
  <c r="G22" i="9"/>
  <c r="F22" i="9"/>
  <c r="E22" i="9"/>
  <c r="B22" i="9" s="1"/>
  <c r="F21" i="9"/>
  <c r="F4" i="9"/>
  <c r="O3" i="9"/>
  <c r="G182" i="9" s="1"/>
  <c r="E182" i="9" s="1"/>
  <c r="B182" i="9" s="1"/>
  <c r="I3" i="9"/>
  <c r="H3" i="9"/>
  <c r="G3" i="9"/>
  <c r="D101" i="8"/>
  <c r="C1576" i="1" s="1"/>
  <c r="H1576" i="1" s="1"/>
  <c r="D95" i="8"/>
  <c r="D90" i="8"/>
  <c r="D85" i="8"/>
  <c r="D80" i="8"/>
  <c r="D75" i="8"/>
  <c r="D70" i="8"/>
  <c r="D65" i="8"/>
  <c r="D60" i="8"/>
  <c r="D55" i="8"/>
  <c r="D50" i="8"/>
  <c r="D44" i="8"/>
  <c r="D36" i="8"/>
  <c r="D26" i="8"/>
  <c r="D24" i="8" s="1"/>
  <c r="C1499" i="1" s="1"/>
  <c r="D18" i="8"/>
  <c r="D8" i="8"/>
  <c r="D6" i="8"/>
  <c r="C1481" i="1" s="1"/>
  <c r="E44" i="7"/>
  <c r="I32" i="3" s="1"/>
  <c r="D44" i="7"/>
  <c r="E39" i="7"/>
  <c r="D39" i="7"/>
  <c r="D38" i="7" s="1"/>
  <c r="E38" i="7"/>
  <c r="I31" i="3" s="1"/>
  <c r="E30" i="7"/>
  <c r="D1461" i="1" s="1"/>
  <c r="D30" i="7"/>
  <c r="E23" i="7"/>
  <c r="E22" i="7" s="1"/>
  <c r="D1453" i="1" s="1"/>
  <c r="D23" i="7"/>
  <c r="E14" i="7"/>
  <c r="D1445" i="1" s="1"/>
  <c r="D14" i="7"/>
  <c r="E7" i="7"/>
  <c r="D7" i="7"/>
  <c r="D6" i="7" s="1"/>
  <c r="C1437" i="1"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D1408" i="1"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C1223" i="1" s="1"/>
  <c r="F244" i="5"/>
  <c r="F243" i="5"/>
  <c r="E242" i="5"/>
  <c r="D242" i="5"/>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1" i="1"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65" i="1" s="1"/>
  <c r="D571" i="4"/>
  <c r="F571" i="4" s="1"/>
  <c r="F570" i="4"/>
  <c r="F569" i="4"/>
  <c r="F568" i="4"/>
  <c r="E568" i="4"/>
  <c r="D568" i="4"/>
  <c r="D567" i="4" s="1"/>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D473" i="4"/>
  <c r="F473" i="4" s="1"/>
  <c r="F472" i="4"/>
  <c r="D472" i="4"/>
  <c r="F471" i="4"/>
  <c r="F470" i="4"/>
  <c r="E469" i="4"/>
  <c r="D469" i="4"/>
  <c r="F469" i="4" s="1"/>
  <c r="F468" i="4"/>
  <c r="F467" i="4"/>
  <c r="F466" i="4"/>
  <c r="E466" i="4"/>
  <c r="D466" i="4"/>
  <c r="H166" i="9" s="1"/>
  <c r="F465" i="4"/>
  <c r="F464" i="4"/>
  <c r="F463" i="4"/>
  <c r="E463" i="4"/>
  <c r="D463" i="4"/>
  <c r="F462" i="4"/>
  <c r="F461" i="4"/>
  <c r="E460" i="4"/>
  <c r="D460" i="4"/>
  <c r="C454" i="1" s="1"/>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21" i="4"/>
  <c r="E418" i="4"/>
  <c r="F418" i="4" s="1"/>
  <c r="D418" i="4"/>
  <c r="F417" i="4"/>
  <c r="E417" i="4"/>
  <c r="D412" i="1" s="1"/>
  <c r="G412" i="1" s="1"/>
  <c r="D417" i="4"/>
  <c r="D644" i="4" s="1"/>
  <c r="F644" i="4" s="1"/>
  <c r="E416" i="4"/>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C326" i="1"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4" i="4" s="1"/>
  <c r="F303" i="4"/>
  <c r="F302" i="4"/>
  <c r="F301" i="4"/>
  <c r="F300" i="4"/>
  <c r="E300" i="4"/>
  <c r="D300" i="4"/>
  <c r="F299" i="4"/>
  <c r="D299" i="4"/>
  <c r="F296" i="4"/>
  <c r="F295" i="4"/>
  <c r="F294" i="4"/>
  <c r="F293" i="4"/>
  <c r="F292" i="4"/>
  <c r="F288" i="4"/>
  <c r="E288" i="4"/>
  <c r="D284" i="1" s="1"/>
  <c r="H284" i="1" s="1"/>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D259" i="1" s="1"/>
  <c r="F262" i="4"/>
  <c r="F261" i="4"/>
  <c r="F260" i="4"/>
  <c r="E259" i="4"/>
  <c r="D255" i="1"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E215" i="4" s="1"/>
  <c r="D211" i="1" s="1"/>
  <c r="D219" i="4"/>
  <c r="F218" i="4"/>
  <c r="F217" i="4"/>
  <c r="E216" i="4"/>
  <c r="D216"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F134" i="4" s="1"/>
  <c r="D134" i="4"/>
  <c r="E133" i="4"/>
  <c r="F132" i="4"/>
  <c r="F131" i="4"/>
  <c r="F130" i="4"/>
  <c r="F129" i="4"/>
  <c r="E128" i="4"/>
  <c r="F128" i="4" s="1"/>
  <c r="D128" i="4"/>
  <c r="F127" i="4"/>
  <c r="F126" i="4"/>
  <c r="E125" i="4"/>
  <c r="D125" i="4"/>
  <c r="D124" i="4"/>
  <c r="C120" i="1" s="1"/>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F74" i="4" s="1"/>
  <c r="D74" i="4"/>
  <c r="F73" i="4"/>
  <c r="F72" i="4"/>
  <c r="E71" i="4"/>
  <c r="D71" i="4"/>
  <c r="F71" i="4" s="1"/>
  <c r="F70" i="4"/>
  <c r="F69" i="4"/>
  <c r="E68" i="4"/>
  <c r="D68" i="4"/>
  <c r="F67" i="4"/>
  <c r="F66" i="4"/>
  <c r="F65" i="4"/>
  <c r="E65" i="4"/>
  <c r="D61" i="1" s="1"/>
  <c r="D65" i="4"/>
  <c r="F64" i="4"/>
  <c r="F63" i="4"/>
  <c r="F62" i="4"/>
  <c r="E62" i="4"/>
  <c r="D62" i="4"/>
  <c r="F61" i="4"/>
  <c r="F60" i="4"/>
  <c r="E59" i="4"/>
  <c r="D59" i="4"/>
  <c r="F59" i="4" s="1"/>
  <c r="F58" i="4"/>
  <c r="F57" i="4"/>
  <c r="F56" i="4"/>
  <c r="F55" i="4"/>
  <c r="E54" i="4"/>
  <c r="D54" i="4"/>
  <c r="C50" i="1"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78" i="9" s="1"/>
  <c r="E178" i="9" s="1"/>
  <c r="B178" i="9" s="1"/>
  <c r="F16" i="4"/>
  <c r="F15" i="4"/>
  <c r="F14" i="4"/>
  <c r="F13" i="4"/>
  <c r="F12" i="4"/>
  <c r="F11" i="4"/>
  <c r="F10" i="4"/>
  <c r="F9" i="4"/>
  <c r="F8" i="4"/>
  <c r="E8" i="4"/>
  <c r="D8" i="4"/>
  <c r="D7" i="4" s="1"/>
  <c r="F7" i="4" s="1"/>
  <c r="E7" i="4"/>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H1577" i="1"/>
  <c r="G1577" i="1"/>
  <c r="C1577" i="1"/>
  <c r="C1575" i="1"/>
  <c r="H1574" i="1"/>
  <c r="C1574" i="1"/>
  <c r="G1574" i="1" s="1"/>
  <c r="H1573" i="1"/>
  <c r="G1573" i="1"/>
  <c r="C1573" i="1"/>
  <c r="C1572" i="1"/>
  <c r="H1572" i="1" s="1"/>
  <c r="C1571" i="1"/>
  <c r="H1570" i="1"/>
  <c r="C1570" i="1"/>
  <c r="G1570" i="1" s="1"/>
  <c r="H1569" i="1"/>
  <c r="G1569" i="1"/>
  <c r="C1569" i="1"/>
  <c r="C1568" i="1"/>
  <c r="H1568" i="1" s="1"/>
  <c r="C1567" i="1"/>
  <c r="H1566" i="1"/>
  <c r="C1566" i="1"/>
  <c r="G1566" i="1" s="1"/>
  <c r="H1565" i="1"/>
  <c r="G1565" i="1"/>
  <c r="C1565" i="1"/>
  <c r="C1564" i="1"/>
  <c r="H1564" i="1" s="1"/>
  <c r="C1563" i="1"/>
  <c r="H1562" i="1"/>
  <c r="C1562" i="1"/>
  <c r="G1562" i="1" s="1"/>
  <c r="H1561" i="1"/>
  <c r="G1561" i="1"/>
  <c r="C1561" i="1"/>
  <c r="C1560" i="1"/>
  <c r="H1560" i="1" s="1"/>
  <c r="C1559" i="1"/>
  <c r="H1558" i="1"/>
  <c r="C1558" i="1"/>
  <c r="G1558" i="1" s="1"/>
  <c r="H1557" i="1"/>
  <c r="G1557" i="1"/>
  <c r="C1557" i="1"/>
  <c r="C1556" i="1"/>
  <c r="H1556" i="1" s="1"/>
  <c r="C1555" i="1"/>
  <c r="H1554" i="1"/>
  <c r="C1554" i="1"/>
  <c r="G1554" i="1" s="1"/>
  <c r="H1553" i="1"/>
  <c r="G1553" i="1"/>
  <c r="C1553" i="1"/>
  <c r="C1552" i="1"/>
  <c r="H1552" i="1" s="1"/>
  <c r="C1551" i="1"/>
  <c r="H1550" i="1"/>
  <c r="C1550" i="1"/>
  <c r="G1550" i="1" s="1"/>
  <c r="H1549" i="1"/>
  <c r="G1549" i="1"/>
  <c r="C1549" i="1"/>
  <c r="C1548" i="1"/>
  <c r="H1548" i="1" s="1"/>
  <c r="C1547" i="1"/>
  <c r="H1546" i="1"/>
  <c r="C1546" i="1"/>
  <c r="G1546" i="1" s="1"/>
  <c r="H1545" i="1"/>
  <c r="G1545" i="1"/>
  <c r="C1545" i="1"/>
  <c r="C1544" i="1"/>
  <c r="H1544" i="1" s="1"/>
  <c r="C1543" i="1"/>
  <c r="H1542" i="1"/>
  <c r="C1542" i="1"/>
  <c r="G1542" i="1" s="1"/>
  <c r="H1541" i="1"/>
  <c r="G1541" i="1"/>
  <c r="C1541" i="1"/>
  <c r="C1540" i="1"/>
  <c r="H1540" i="1" s="1"/>
  <c r="C1539" i="1"/>
  <c r="H1538" i="1"/>
  <c r="C1538" i="1"/>
  <c r="G1538" i="1" s="1"/>
  <c r="H1537" i="1"/>
  <c r="G1537" i="1"/>
  <c r="C1537" i="1"/>
  <c r="C1536" i="1"/>
  <c r="H1536" i="1" s="1"/>
  <c r="C1535" i="1"/>
  <c r="H1534" i="1"/>
  <c r="C1534" i="1"/>
  <c r="G1534" i="1" s="1"/>
  <c r="H1533" i="1"/>
  <c r="G1533" i="1"/>
  <c r="C1533" i="1"/>
  <c r="C1532" i="1"/>
  <c r="H1532" i="1" s="1"/>
  <c r="C1531" i="1"/>
  <c r="H1530" i="1"/>
  <c r="C1530" i="1"/>
  <c r="G1530" i="1" s="1"/>
  <c r="H1529" i="1"/>
  <c r="G1529" i="1"/>
  <c r="C1529" i="1"/>
  <c r="C1528" i="1"/>
  <c r="H1528" i="1" s="1"/>
  <c r="C1527" i="1"/>
  <c r="H1526" i="1"/>
  <c r="C1526" i="1"/>
  <c r="G1526" i="1" s="1"/>
  <c r="H1525" i="1"/>
  <c r="G1525" i="1"/>
  <c r="C1525" i="1"/>
  <c r="C1523" i="1"/>
  <c r="H1522" i="1"/>
  <c r="C1522" i="1"/>
  <c r="G1522" i="1" s="1"/>
  <c r="H1521" i="1"/>
  <c r="G1521" i="1"/>
  <c r="C1521" i="1"/>
  <c r="C1520" i="1"/>
  <c r="H1520" i="1" s="1"/>
  <c r="C1519" i="1"/>
  <c r="G1516" i="1"/>
  <c r="C1516" i="1"/>
  <c r="H1516" i="1" s="1"/>
  <c r="C1515" i="1"/>
  <c r="H1514" i="1"/>
  <c r="C1514" i="1"/>
  <c r="G1514" i="1" s="1"/>
  <c r="H1513" i="1"/>
  <c r="G1513" i="1"/>
  <c r="C1513" i="1"/>
  <c r="G1512" i="1"/>
  <c r="C1512" i="1"/>
  <c r="H1512" i="1" s="1"/>
  <c r="C1511" i="1"/>
  <c r="H1510" i="1"/>
  <c r="C1510" i="1"/>
  <c r="G1510" i="1" s="1"/>
  <c r="H1509" i="1"/>
  <c r="G1509" i="1"/>
  <c r="C1509" i="1"/>
  <c r="G1508" i="1"/>
  <c r="C1508" i="1"/>
  <c r="H1508" i="1" s="1"/>
  <c r="C1507" i="1"/>
  <c r="H1506" i="1"/>
  <c r="C1506" i="1"/>
  <c r="G1506" i="1" s="1"/>
  <c r="H1505" i="1"/>
  <c r="G1505" i="1"/>
  <c r="C1505" i="1"/>
  <c r="C1504" i="1"/>
  <c r="H1504" i="1" s="1"/>
  <c r="C1503" i="1"/>
  <c r="C1502" i="1"/>
  <c r="G1502" i="1" s="1"/>
  <c r="C1500" i="1"/>
  <c r="H1500" i="1" s="1"/>
  <c r="H1498" i="1"/>
  <c r="C1498" i="1"/>
  <c r="G1498" i="1" s="1"/>
  <c r="H1497" i="1"/>
  <c r="G1497" i="1"/>
  <c r="C1497" i="1"/>
  <c r="G1496" i="1"/>
  <c r="C1496" i="1"/>
  <c r="H1496" i="1" s="1"/>
  <c r="C1495" i="1"/>
  <c r="H1494" i="1"/>
  <c r="C1494" i="1"/>
  <c r="G1494" i="1" s="1"/>
  <c r="H1493" i="1"/>
  <c r="G1493" i="1"/>
  <c r="C1493" i="1"/>
  <c r="C1492" i="1"/>
  <c r="H1492" i="1" s="1"/>
  <c r="C1491" i="1"/>
  <c r="H1490" i="1"/>
  <c r="C1490" i="1"/>
  <c r="G1490" i="1" s="1"/>
  <c r="H1489" i="1"/>
  <c r="G1489" i="1"/>
  <c r="C1489" i="1"/>
  <c r="G1488" i="1"/>
  <c r="C1488" i="1"/>
  <c r="H1488" i="1" s="1"/>
  <c r="C1487" i="1"/>
  <c r="C1486" i="1"/>
  <c r="G1486" i="1" s="1"/>
  <c r="H1485" i="1"/>
  <c r="G1485" i="1"/>
  <c r="C1485" i="1"/>
  <c r="G1484" i="1"/>
  <c r="C1484" i="1"/>
  <c r="H1484" i="1" s="1"/>
  <c r="C1483" i="1"/>
  <c r="C1482" i="1"/>
  <c r="G1482" i="1" s="1"/>
  <c r="G1480" i="1"/>
  <c r="C1480" i="1"/>
  <c r="H1479" i="1"/>
  <c r="G1479" i="1"/>
  <c r="I1479" i="1" s="1"/>
  <c r="D1479" i="1"/>
  <c r="C1479" i="1"/>
  <c r="J1479" i="1" s="1"/>
  <c r="D1478" i="1"/>
  <c r="J1478" i="1" s="1"/>
  <c r="C1478" i="1"/>
  <c r="H1477" i="1"/>
  <c r="G1477" i="1"/>
  <c r="I1477" i="1" s="1"/>
  <c r="D1477" i="1"/>
  <c r="C1477" i="1"/>
  <c r="J1477" i="1" s="1"/>
  <c r="D1476" i="1"/>
  <c r="J1476" i="1" s="1"/>
  <c r="C1476" i="1"/>
  <c r="D1475" i="1"/>
  <c r="C1475" i="1"/>
  <c r="H1474" i="1"/>
  <c r="G1474" i="1"/>
  <c r="D1474" i="1"/>
  <c r="C1474" i="1"/>
  <c r="J1474" i="1" s="1"/>
  <c r="J1473" i="1"/>
  <c r="D1473" i="1"/>
  <c r="C1473" i="1"/>
  <c r="H1472" i="1"/>
  <c r="G1472" i="1"/>
  <c r="D1472" i="1"/>
  <c r="C1472" i="1"/>
  <c r="J1472" i="1" s="1"/>
  <c r="J1471" i="1"/>
  <c r="D1471" i="1"/>
  <c r="C1471" i="1"/>
  <c r="D1470" i="1"/>
  <c r="C1470" i="1"/>
  <c r="D1469" i="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H1462" i="1"/>
  <c r="G1462" i="1"/>
  <c r="D1462" i="1"/>
  <c r="C1462" i="1"/>
  <c r="J1462" i="1" s="1"/>
  <c r="J1460" i="1"/>
  <c r="D1460" i="1"/>
  <c r="C1460" i="1"/>
  <c r="H1459" i="1"/>
  <c r="G1459" i="1"/>
  <c r="I1459" i="1" s="1"/>
  <c r="D1459" i="1"/>
  <c r="C1459" i="1"/>
  <c r="J1459" i="1" s="1"/>
  <c r="D1458" i="1"/>
  <c r="C1458" i="1"/>
  <c r="J1458" i="1" s="1"/>
  <c r="H1457" i="1"/>
  <c r="G1457" i="1"/>
  <c r="I1457" i="1" s="1"/>
  <c r="D1457" i="1"/>
  <c r="C1457" i="1"/>
  <c r="J1457" i="1" s="1"/>
  <c r="D1456" i="1"/>
  <c r="J1456" i="1" s="1"/>
  <c r="C1456" i="1"/>
  <c r="H1455" i="1"/>
  <c r="G1455" i="1"/>
  <c r="I1455" i="1" s="1"/>
  <c r="D1455" i="1"/>
  <c r="C1455" i="1"/>
  <c r="J1455" i="1" s="1"/>
  <c r="G1454" i="1"/>
  <c r="D1454" i="1"/>
  <c r="H1454" i="1" s="1"/>
  <c r="C1454" i="1"/>
  <c r="D1452" i="1"/>
  <c r="J1452" i="1" s="1"/>
  <c r="C1452" i="1"/>
  <c r="H1451" i="1"/>
  <c r="G1451" i="1"/>
  <c r="I1451" i="1" s="1"/>
  <c r="D1451" i="1"/>
  <c r="C1451" i="1"/>
  <c r="J1451" i="1" s="1"/>
  <c r="D1450" i="1"/>
  <c r="J1450" i="1" s="1"/>
  <c r="C1450" i="1"/>
  <c r="H1449" i="1"/>
  <c r="G1449" i="1"/>
  <c r="I1449" i="1" s="1"/>
  <c r="D1449" i="1"/>
  <c r="C1449" i="1"/>
  <c r="J1449" i="1" s="1"/>
  <c r="D1448" i="1"/>
  <c r="J1448" i="1" s="1"/>
  <c r="C1448" i="1"/>
  <c r="H1447" i="1"/>
  <c r="G1447" i="1"/>
  <c r="D1447" i="1"/>
  <c r="C1447" i="1"/>
  <c r="J1447" i="1" s="1"/>
  <c r="D1446" i="1"/>
  <c r="J1446" i="1" s="1"/>
  <c r="C1446" i="1"/>
  <c r="C1445" i="1"/>
  <c r="D1444" i="1"/>
  <c r="C1444" i="1"/>
  <c r="D1443" i="1"/>
  <c r="H1443" i="1" s="1"/>
  <c r="C1443" i="1"/>
  <c r="D1442" i="1"/>
  <c r="C1442" i="1"/>
  <c r="H1442" i="1" s="1"/>
  <c r="D1441" i="1"/>
  <c r="C1441" i="1"/>
  <c r="H1441" i="1" s="1"/>
  <c r="D1440" i="1"/>
  <c r="C1440" i="1"/>
  <c r="J1440" i="1" s="1"/>
  <c r="D1439" i="1"/>
  <c r="C1439" i="1"/>
  <c r="H1439" i="1" s="1"/>
  <c r="D1438" i="1"/>
  <c r="D1434" i="1"/>
  <c r="G1434" i="1" s="1"/>
  <c r="C1434" i="1"/>
  <c r="D1433" i="1"/>
  <c r="C1433" i="1"/>
  <c r="H1433" i="1" s="1"/>
  <c r="D1432" i="1"/>
  <c r="C1432" i="1"/>
  <c r="H1432" i="1" s="1"/>
  <c r="G1431" i="1"/>
  <c r="D1431" i="1"/>
  <c r="C1431" i="1"/>
  <c r="H1431" i="1" s="1"/>
  <c r="D1430" i="1"/>
  <c r="G1430" i="1" s="1"/>
  <c r="C1430" i="1"/>
  <c r="D1429" i="1"/>
  <c r="C1429" i="1"/>
  <c r="H1429" i="1" s="1"/>
  <c r="D1428" i="1"/>
  <c r="C1428" i="1"/>
  <c r="H1428" i="1" s="1"/>
  <c r="G1427" i="1"/>
  <c r="D1427" i="1"/>
  <c r="C1427" i="1"/>
  <c r="H1427" i="1" s="1"/>
  <c r="D1426" i="1"/>
  <c r="G1426" i="1" s="1"/>
  <c r="C1426" i="1"/>
  <c r="D1425" i="1"/>
  <c r="C1425" i="1"/>
  <c r="H1425" i="1" s="1"/>
  <c r="D1424" i="1"/>
  <c r="C1424" i="1"/>
  <c r="H1424" i="1" s="1"/>
  <c r="D1423" i="1"/>
  <c r="D1422" i="1"/>
  <c r="G1422" i="1" s="1"/>
  <c r="C1422" i="1"/>
  <c r="D1421" i="1"/>
  <c r="C1421" i="1"/>
  <c r="H1421" i="1" s="1"/>
  <c r="D1420" i="1"/>
  <c r="C1420" i="1"/>
  <c r="H1420" i="1" s="1"/>
  <c r="G1419" i="1"/>
  <c r="D1419" i="1"/>
  <c r="C1419" i="1"/>
  <c r="H1419" i="1" s="1"/>
  <c r="D1418" i="1"/>
  <c r="G1418" i="1" s="1"/>
  <c r="C1418" i="1"/>
  <c r="D1417" i="1"/>
  <c r="C1417" i="1"/>
  <c r="H1417" i="1" s="1"/>
  <c r="D1416" i="1"/>
  <c r="C1416" i="1"/>
  <c r="H1416" i="1" s="1"/>
  <c r="G1415" i="1"/>
  <c r="D1415" i="1"/>
  <c r="C1415" i="1"/>
  <c r="H1415" i="1" s="1"/>
  <c r="D1414" i="1"/>
  <c r="G1414" i="1" s="1"/>
  <c r="C1414" i="1"/>
  <c r="D1413" i="1"/>
  <c r="C1413" i="1"/>
  <c r="H1413" i="1" s="1"/>
  <c r="D1412" i="1"/>
  <c r="C1412" i="1"/>
  <c r="H1412" i="1" s="1"/>
  <c r="D1411" i="1"/>
  <c r="G1411" i="1" s="1"/>
  <c r="C1411" i="1"/>
  <c r="H1411" i="1" s="1"/>
  <c r="D1410" i="1"/>
  <c r="G1410" i="1" s="1"/>
  <c r="C1410" i="1"/>
  <c r="D1409" i="1"/>
  <c r="C1409" i="1"/>
  <c r="H1409" i="1" s="1"/>
  <c r="G1407" i="1"/>
  <c r="D1407" i="1"/>
  <c r="C1407" i="1"/>
  <c r="H1407" i="1" s="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C1278" i="1"/>
  <c r="G1278" i="1" s="1"/>
  <c r="H1277" i="1"/>
  <c r="G1277" i="1"/>
  <c r="D1277" i="1"/>
  <c r="C1277" i="1"/>
  <c r="H1276" i="1"/>
  <c r="G1276" i="1"/>
  <c r="D1276" i="1"/>
  <c r="C1276" i="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C1232" i="1"/>
  <c r="H1232" i="1" s="1"/>
  <c r="H1231" i="1"/>
  <c r="G1231" i="1"/>
  <c r="D1231" i="1"/>
  <c r="C1231" i="1"/>
  <c r="H1230" i="1"/>
  <c r="G1230" i="1"/>
  <c r="D1230" i="1"/>
  <c r="C1230" i="1"/>
  <c r="D1229" i="1"/>
  <c r="G1229" i="1" s="1"/>
  <c r="C1229" i="1"/>
  <c r="D1228" i="1"/>
  <c r="C1228" i="1"/>
  <c r="H1228" i="1" s="1"/>
  <c r="D1227" i="1"/>
  <c r="H1226" i="1"/>
  <c r="G1226" i="1"/>
  <c r="D1226" i="1"/>
  <c r="C1226" i="1"/>
  <c r="H1225" i="1"/>
  <c r="G1225" i="1"/>
  <c r="D1225" i="1"/>
  <c r="C1225" i="1"/>
  <c r="D1224" i="1"/>
  <c r="C1224" i="1"/>
  <c r="D1223" i="1"/>
  <c r="D1222" i="1"/>
  <c r="H1221" i="1"/>
  <c r="G1221" i="1"/>
  <c r="D1221" i="1"/>
  <c r="C1221" i="1"/>
  <c r="H1220" i="1"/>
  <c r="G1220" i="1"/>
  <c r="D1220" i="1"/>
  <c r="C1220" i="1"/>
  <c r="H1219" i="1"/>
  <c r="G1219" i="1"/>
  <c r="D1219" i="1"/>
  <c r="C1219" i="1"/>
  <c r="H1218" i="1"/>
  <c r="G1218" i="1"/>
  <c r="D1218" i="1"/>
  <c r="C1218" i="1"/>
  <c r="H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D1165" i="1"/>
  <c r="C1165" i="1"/>
  <c r="H1165" i="1" s="1"/>
  <c r="H1164" i="1"/>
  <c r="G1164" i="1"/>
  <c r="D1164" i="1"/>
  <c r="C1164" i="1"/>
  <c r="D1163" i="1"/>
  <c r="G1163" i="1" s="1"/>
  <c r="C1163" i="1"/>
  <c r="H1162" i="1"/>
  <c r="G1162" i="1"/>
  <c r="D1162" i="1"/>
  <c r="C1162" i="1"/>
  <c r="H1161" i="1"/>
  <c r="G1161" i="1"/>
  <c r="D1161" i="1"/>
  <c r="C1161" i="1"/>
  <c r="D1160" i="1"/>
  <c r="C1160" i="1"/>
  <c r="H1160" i="1" s="1"/>
  <c r="H1159" i="1"/>
  <c r="G1159" i="1"/>
  <c r="D1159" i="1"/>
  <c r="C1159" i="1"/>
  <c r="H1158" i="1"/>
  <c r="G1158" i="1"/>
  <c r="D1158" i="1"/>
  <c r="C1158" i="1"/>
  <c r="H1157" i="1"/>
  <c r="D1157" i="1"/>
  <c r="C1157" i="1"/>
  <c r="D1156" i="1"/>
  <c r="C1156" i="1"/>
  <c r="H1156" i="1" s="1"/>
  <c r="D1155" i="1"/>
  <c r="C1155" i="1"/>
  <c r="H1155" i="1" s="1"/>
  <c r="D1154" i="1"/>
  <c r="H1151" i="1"/>
  <c r="D1151" i="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H1137" i="1" s="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C1014" i="1"/>
  <c r="H1014" i="1" s="1"/>
  <c r="D1013" i="1"/>
  <c r="D1012" i="1"/>
  <c r="C1012" i="1"/>
  <c r="H1012" i="1" s="1"/>
  <c r="H1011" i="1"/>
  <c r="G1011" i="1"/>
  <c r="D1011" i="1"/>
  <c r="C1011" i="1"/>
  <c r="H1010" i="1"/>
  <c r="G1010" i="1"/>
  <c r="D1010" i="1"/>
  <c r="C1010" i="1"/>
  <c r="H1009" i="1"/>
  <c r="G1009" i="1"/>
  <c r="D1009" i="1"/>
  <c r="C1009" i="1"/>
  <c r="G1008" i="1"/>
  <c r="D1008" i="1"/>
  <c r="C1008" i="1"/>
  <c r="H1008" i="1" s="1"/>
  <c r="D1007" i="1"/>
  <c r="C1007" i="1"/>
  <c r="H1006" i="1"/>
  <c r="D1006" i="1"/>
  <c r="C1006" i="1"/>
  <c r="H1005" i="1"/>
  <c r="G1005" i="1"/>
  <c r="D1005" i="1"/>
  <c r="C1005" i="1"/>
  <c r="D1004" i="1"/>
  <c r="C1004" i="1"/>
  <c r="H1004" i="1" s="1"/>
  <c r="D1003" i="1"/>
  <c r="C1003" i="1"/>
  <c r="H1003" i="1" s="1"/>
  <c r="D1002" i="1"/>
  <c r="H1002" i="1" s="1"/>
  <c r="C1002" i="1"/>
  <c r="G1002" i="1" s="1"/>
  <c r="H1001" i="1"/>
  <c r="G1001" i="1"/>
  <c r="D1001" i="1"/>
  <c r="C1001" i="1"/>
  <c r="D1000" i="1"/>
  <c r="C1000" i="1"/>
  <c r="H1000" i="1" s="1"/>
  <c r="D999" i="1"/>
  <c r="G999" i="1" s="1"/>
  <c r="C999" i="1"/>
  <c r="D998" i="1"/>
  <c r="C998" i="1"/>
  <c r="G998" i="1" s="1"/>
  <c r="D997" i="1"/>
  <c r="C997" i="1"/>
  <c r="H996" i="1"/>
  <c r="D996" i="1"/>
  <c r="C996" i="1"/>
  <c r="H995" i="1"/>
  <c r="G995" i="1"/>
  <c r="D995" i="1"/>
  <c r="C995" i="1"/>
  <c r="H994" i="1"/>
  <c r="G994" i="1"/>
  <c r="D994" i="1"/>
  <c r="C994" i="1"/>
  <c r="D993" i="1"/>
  <c r="C993" i="1"/>
  <c r="H992" i="1"/>
  <c r="G992" i="1"/>
  <c r="D992" i="1"/>
  <c r="C992" i="1"/>
  <c r="D991" i="1"/>
  <c r="C991" i="1"/>
  <c r="H991" i="1" s="1"/>
  <c r="H989" i="1"/>
  <c r="G989" i="1"/>
  <c r="D989" i="1"/>
  <c r="C989" i="1"/>
  <c r="H988" i="1"/>
  <c r="G988" i="1"/>
  <c r="D988" i="1"/>
  <c r="C988" i="1"/>
  <c r="D987" i="1"/>
  <c r="C987" i="1"/>
  <c r="H987" i="1" s="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G711" i="1"/>
  <c r="D711" i="1"/>
  <c r="H711" i="1" s="1"/>
  <c r="C711" i="1"/>
  <c r="D710" i="1"/>
  <c r="G710" i="1" s="1"/>
  <c r="C710" i="1"/>
  <c r="D709" i="1"/>
  <c r="G709" i="1" s="1"/>
  <c r="C709" i="1"/>
  <c r="H708" i="1"/>
  <c r="G708" i="1"/>
  <c r="D708" i="1"/>
  <c r="C708" i="1"/>
  <c r="H707" i="1"/>
  <c r="G707" i="1"/>
  <c r="D707" i="1"/>
  <c r="C707" i="1"/>
  <c r="H706" i="1"/>
  <c r="G706" i="1"/>
  <c r="D706" i="1"/>
  <c r="C706" i="1"/>
  <c r="D705" i="1"/>
  <c r="G705" i="1" s="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H646" i="1"/>
  <c r="G646" i="1"/>
  <c r="D646" i="1"/>
  <c r="C646" i="1"/>
  <c r="D645" i="1"/>
  <c r="G645" i="1" s="1"/>
  <c r="C645" i="1"/>
  <c r="H644" i="1"/>
  <c r="G644" i="1"/>
  <c r="D644" i="1"/>
  <c r="C644" i="1"/>
  <c r="H643" i="1"/>
  <c r="G643" i="1"/>
  <c r="D643" i="1"/>
  <c r="C643" i="1"/>
  <c r="H642" i="1"/>
  <c r="D642" i="1"/>
  <c r="G642" i="1" s="1"/>
  <c r="C642" i="1"/>
  <c r="H641" i="1"/>
  <c r="G641" i="1"/>
  <c r="D641" i="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C294" i="1"/>
  <c r="H292" i="1"/>
  <c r="D292" i="1"/>
  <c r="G292" i="1" s="1"/>
  <c r="C292" i="1"/>
  <c r="D291" i="1"/>
  <c r="H291" i="1" s="1"/>
  <c r="C291" i="1"/>
  <c r="H290" i="1"/>
  <c r="D290" i="1"/>
  <c r="G290" i="1" s="1"/>
  <c r="C290" i="1"/>
  <c r="D289" i="1"/>
  <c r="H289" i="1" s="1"/>
  <c r="C289" i="1"/>
  <c r="H288" i="1"/>
  <c r="D288" i="1"/>
  <c r="G288" i="1" s="1"/>
  <c r="C288" i="1"/>
  <c r="C284" i="1"/>
  <c r="C283" i="1"/>
  <c r="H282" i="1"/>
  <c r="D282" i="1"/>
  <c r="G282" i="1" s="1"/>
  <c r="C282"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D189" i="1"/>
  <c r="H189" i="1" s="1"/>
  <c r="C189" i="1"/>
  <c r="H188" i="1"/>
  <c r="D188" i="1"/>
  <c r="G188" i="1" s="1"/>
  <c r="C188" i="1"/>
  <c r="H187" i="1"/>
  <c r="D187" i="1"/>
  <c r="G187" i="1" s="1"/>
  <c r="C187" i="1"/>
  <c r="H186" i="1"/>
  <c r="D186" i="1"/>
  <c r="G186" i="1" s="1"/>
  <c r="C186" i="1"/>
  <c r="H185" i="1"/>
  <c r="G185" i="1"/>
  <c r="D185" i="1"/>
  <c r="C185" i="1"/>
  <c r="D184" i="1"/>
  <c r="G184" i="1" s="1"/>
  <c r="C184" i="1"/>
  <c r="H183" i="1"/>
  <c r="G183" i="1"/>
  <c r="D183" i="1"/>
  <c r="C183" i="1"/>
  <c r="D182" i="1"/>
  <c r="G182" i="1" s="1"/>
  <c r="C182" i="1"/>
  <c r="H181" i="1"/>
  <c r="D181" i="1"/>
  <c r="G181" i="1" s="1"/>
  <c r="C181" i="1"/>
  <c r="H180" i="1"/>
  <c r="D180" i="1"/>
  <c r="G180" i="1" s="1"/>
  <c r="C180" i="1"/>
  <c r="H179" i="1"/>
  <c r="G179" i="1"/>
  <c r="D179" i="1"/>
  <c r="C179" i="1"/>
  <c r="H178" i="1"/>
  <c r="G178" i="1"/>
  <c r="D178" i="1"/>
  <c r="C178" i="1"/>
  <c r="D177" i="1"/>
  <c r="H177" i="1" s="1"/>
  <c r="C177" i="1"/>
  <c r="H176" i="1"/>
  <c r="G176" i="1"/>
  <c r="D176" i="1"/>
  <c r="C176" i="1"/>
  <c r="D175" i="1"/>
  <c r="H175" i="1" s="1"/>
  <c r="C175" i="1"/>
  <c r="D174" i="1"/>
  <c r="H174" i="1" s="1"/>
  <c r="C174" i="1"/>
  <c r="D173" i="1"/>
  <c r="H173" i="1" s="1"/>
  <c r="C173" i="1"/>
  <c r="H172" i="1"/>
  <c r="D172" i="1"/>
  <c r="G172" i="1" s="1"/>
  <c r="C172" i="1"/>
  <c r="H171" i="1"/>
  <c r="G171" i="1"/>
  <c r="D171" i="1"/>
  <c r="C171" i="1"/>
  <c r="H170" i="1"/>
  <c r="D170" i="1"/>
  <c r="G170" i="1" s="1"/>
  <c r="C170" i="1"/>
  <c r="G169" i="1"/>
  <c r="D169" i="1"/>
  <c r="H169" i="1" s="1"/>
  <c r="C169" i="1"/>
  <c r="D168" i="1"/>
  <c r="H168" i="1" s="1"/>
  <c r="C168" i="1"/>
  <c r="D167" i="1"/>
  <c r="H167" i="1" s="1"/>
  <c r="C167" i="1"/>
  <c r="H166" i="1"/>
  <c r="D166" i="1"/>
  <c r="G166" i="1" s="1"/>
  <c r="C166" i="1"/>
  <c r="D165" i="1"/>
  <c r="H165" i="1" s="1"/>
  <c r="C165" i="1"/>
  <c r="H164" i="1"/>
  <c r="G164" i="1"/>
  <c r="D164" i="1"/>
  <c r="C164" i="1"/>
  <c r="D163" i="1"/>
  <c r="H163" i="1" s="1"/>
  <c r="C163" i="1"/>
  <c r="H162" i="1"/>
  <c r="D162" i="1"/>
  <c r="G162" i="1" s="1"/>
  <c r="C162" i="1"/>
  <c r="H161" i="1"/>
  <c r="D161" i="1"/>
  <c r="G161" i="1" s="1"/>
  <c r="C161" i="1"/>
  <c r="D160" i="1"/>
  <c r="G160" i="1" s="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G130" i="1"/>
  <c r="D130" i="1"/>
  <c r="H130" i="1" s="1"/>
  <c r="C130" i="1"/>
  <c r="D129" i="1"/>
  <c r="H128" i="1"/>
  <c r="G128" i="1"/>
  <c r="D128" i="1"/>
  <c r="C128" i="1"/>
  <c r="H127" i="1"/>
  <c r="G127" i="1"/>
  <c r="D127" i="1"/>
  <c r="C127" i="1"/>
  <c r="H126" i="1"/>
  <c r="D126" i="1"/>
  <c r="G126" i="1" s="1"/>
  <c r="C126" i="1"/>
  <c r="H125" i="1"/>
  <c r="D125" i="1"/>
  <c r="G125" i="1" s="1"/>
  <c r="C125" i="1"/>
  <c r="D124" i="1"/>
  <c r="G124" i="1" s="1"/>
  <c r="C124" i="1"/>
  <c r="H123" i="1"/>
  <c r="D123" i="1"/>
  <c r="G123" i="1" s="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D65" i="1"/>
  <c r="G65" i="1" s="1"/>
  <c r="C65" i="1"/>
  <c r="D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D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C1438" i="1" l="1"/>
  <c r="H1438" i="1" s="1"/>
  <c r="H1440" i="1"/>
  <c r="G1440" i="1"/>
  <c r="F215" i="9"/>
  <c r="B215" i="9" s="1"/>
  <c r="E298" i="9"/>
  <c r="B298" i="9" s="1"/>
  <c r="E303" i="9"/>
  <c r="B303" i="9" s="1"/>
  <c r="E287" i="9"/>
  <c r="B287" i="9" s="1"/>
  <c r="H1223" i="1"/>
  <c r="H1224" i="1"/>
  <c r="G1264" i="1"/>
  <c r="G1241" i="1"/>
  <c r="G1228" i="1"/>
  <c r="C1227" i="1"/>
  <c r="G1227" i="1" s="1"/>
  <c r="G1223" i="1"/>
  <c r="H1013" i="1"/>
  <c r="H1578" i="1"/>
  <c r="G1504" i="1"/>
  <c r="C1501" i="1"/>
  <c r="H1502" i="1"/>
  <c r="G1500" i="1"/>
  <c r="G1492" i="1"/>
  <c r="H1486" i="1"/>
  <c r="H1481" i="1"/>
  <c r="G1481" i="1"/>
  <c r="H1482" i="1"/>
  <c r="E5" i="7"/>
  <c r="I29" i="3" s="1"/>
  <c r="G1439" i="1"/>
  <c r="I1439" i="1" s="1"/>
  <c r="I1447" i="1"/>
  <c r="E33" i="9"/>
  <c r="H649" i="1"/>
  <c r="G632" i="1"/>
  <c r="G631" i="1"/>
  <c r="E27" i="9"/>
  <c r="B27" i="9" s="1"/>
  <c r="E32" i="9"/>
  <c r="B32" i="9" s="1"/>
  <c r="E301" i="9"/>
  <c r="B301" i="9" s="1"/>
  <c r="G406" i="1"/>
  <c r="D413" i="1"/>
  <c r="G405" i="1"/>
  <c r="G404" i="1"/>
  <c r="H281" i="1"/>
  <c r="G284" i="1"/>
  <c r="G289" i="1"/>
  <c r="G647" i="1"/>
  <c r="E23" i="9"/>
  <c r="B23" i="9" s="1"/>
  <c r="H645" i="1"/>
  <c r="E296" i="9"/>
  <c r="B296" i="9" s="1"/>
  <c r="E300" i="9"/>
  <c r="B300" i="9" s="1"/>
  <c r="H710" i="1"/>
  <c r="H709" i="1"/>
  <c r="E40" i="9"/>
  <c r="B40" i="9" s="1"/>
  <c r="H705" i="1"/>
  <c r="H703" i="1"/>
  <c r="H412" i="1"/>
  <c r="E643" i="4"/>
  <c r="D637" i="1" s="1"/>
  <c r="F369" i="4"/>
  <c r="E363" i="4"/>
  <c r="F363" i="4" s="1"/>
  <c r="G291" i="1"/>
  <c r="D411" i="1"/>
  <c r="H206" i="1"/>
  <c r="G206" i="1"/>
  <c r="E196" i="4"/>
  <c r="D192" i="1" s="1"/>
  <c r="F210" i="4"/>
  <c r="G189" i="1"/>
  <c r="H184" i="1"/>
  <c r="E47" i="9"/>
  <c r="B47" i="9" s="1"/>
  <c r="H182" i="1"/>
  <c r="E44" i="9"/>
  <c r="B44" i="9" s="1"/>
  <c r="B220" i="9"/>
  <c r="F219" i="9"/>
  <c r="B219" i="9" s="1"/>
  <c r="E43" i="9"/>
  <c r="B43" i="9" s="1"/>
  <c r="G177" i="1"/>
  <c r="G175" i="1"/>
  <c r="G173" i="1"/>
  <c r="G174" i="1"/>
  <c r="G165" i="1"/>
  <c r="G168" i="1"/>
  <c r="G167" i="1"/>
  <c r="G163" i="1"/>
  <c r="H160" i="1"/>
  <c r="E163" i="4"/>
  <c r="D159" i="1" s="1"/>
  <c r="F218" i="9"/>
  <c r="B218" i="9" s="1"/>
  <c r="H124" i="1"/>
  <c r="E106" i="4"/>
  <c r="D102" i="1" s="1"/>
  <c r="F106" i="4"/>
  <c r="F217" i="9"/>
  <c r="B217" i="9" s="1"/>
  <c r="F68" i="4"/>
  <c r="E31" i="9"/>
  <c r="B31" i="9" s="1"/>
  <c r="G1232" i="1"/>
  <c r="H1227" i="1"/>
  <c r="H1229" i="1"/>
  <c r="D245" i="5"/>
  <c r="C1222" i="1" s="1"/>
  <c r="E282" i="9"/>
  <c r="B282" i="9" s="1"/>
  <c r="G1224" i="1"/>
  <c r="G1217" i="1"/>
  <c r="E293" i="9"/>
  <c r="B293" i="9" s="1"/>
  <c r="G1165" i="1"/>
  <c r="H1163" i="1"/>
  <c r="G1157" i="1"/>
  <c r="G1160" i="1"/>
  <c r="G1156" i="1"/>
  <c r="G1155" i="1"/>
  <c r="G1151" i="1"/>
  <c r="G1148" i="1"/>
  <c r="H1124" i="1"/>
  <c r="G1124" i="1"/>
  <c r="E288" i="9"/>
  <c r="B288" i="9" s="1"/>
  <c r="F146" i="5"/>
  <c r="E291" i="9"/>
  <c r="B291" i="9" s="1"/>
  <c r="E286" i="9"/>
  <c r="B286" i="9" s="1"/>
  <c r="G1064" i="1"/>
  <c r="F78" i="5"/>
  <c r="D1048" i="1"/>
  <c r="H1048" i="1" s="1"/>
  <c r="G1048" i="1"/>
  <c r="G1050" i="1"/>
  <c r="G1033" i="1"/>
  <c r="G1032" i="1"/>
  <c r="G1018" i="1"/>
  <c r="F35" i="5"/>
  <c r="G1013" i="1"/>
  <c r="G1014" i="1"/>
  <c r="H1007" i="1"/>
  <c r="G1007" i="1"/>
  <c r="G1012" i="1"/>
  <c r="E12" i="5"/>
  <c r="D990" i="1" s="1"/>
  <c r="G1006" i="1"/>
  <c r="G1004" i="1"/>
  <c r="G1003" i="1"/>
  <c r="G1000" i="1"/>
  <c r="G997" i="1"/>
  <c r="H999" i="1"/>
  <c r="F19" i="5"/>
  <c r="H997" i="1"/>
  <c r="H998" i="1"/>
  <c r="G996" i="1"/>
  <c r="F13" i="5"/>
  <c r="H993" i="1"/>
  <c r="G991" i="1"/>
  <c r="G993" i="1"/>
  <c r="H986" i="1"/>
  <c r="G987" i="1"/>
  <c r="H565" i="1"/>
  <c r="G565" i="1"/>
  <c r="G299" i="1"/>
  <c r="H299" i="1"/>
  <c r="H557" i="1"/>
  <c r="G557" i="1"/>
  <c r="H1445" i="1"/>
  <c r="G1445" i="1"/>
  <c r="H489" i="1"/>
  <c r="G489" i="1"/>
  <c r="G1201" i="1"/>
  <c r="H1201" i="1"/>
  <c r="G326" i="1"/>
  <c r="H326" i="1"/>
  <c r="H581" i="1"/>
  <c r="G581" i="1"/>
  <c r="H537" i="1"/>
  <c r="G537" i="1"/>
  <c r="H50" i="1"/>
  <c r="G50" i="1"/>
  <c r="H61" i="1"/>
  <c r="G61" i="1"/>
  <c r="G255" i="1"/>
  <c r="H255" i="1"/>
  <c r="H283" i="1"/>
  <c r="G283" i="1"/>
  <c r="H454" i="1"/>
  <c r="G454" i="1"/>
  <c r="H1348" i="1"/>
  <c r="G1348" i="1"/>
  <c r="H1393" i="1"/>
  <c r="G1393" i="1"/>
  <c r="G1444" i="1"/>
  <c r="I1444" i="1" s="1"/>
  <c r="J1444" i="1"/>
  <c r="H1523" i="1"/>
  <c r="G1523" i="1"/>
  <c r="H1535" i="1"/>
  <c r="G1535" i="1"/>
  <c r="H1547" i="1"/>
  <c r="G1547" i="1"/>
  <c r="D12" i="5"/>
  <c r="D7" i="5" s="1"/>
  <c r="F45" i="5"/>
  <c r="D1437" i="1"/>
  <c r="G1437" i="1" s="1"/>
  <c r="H1463" i="1"/>
  <c r="G1463" i="1"/>
  <c r="H1465" i="1"/>
  <c r="G1465" i="1"/>
  <c r="I1465" i="1" s="1"/>
  <c r="H1467" i="1"/>
  <c r="G1467" i="1"/>
  <c r="H1469" i="1"/>
  <c r="G1469" i="1"/>
  <c r="H1471" i="1"/>
  <c r="G1471" i="1"/>
  <c r="H1473" i="1"/>
  <c r="G1473" i="1"/>
  <c r="I1473" i="1" s="1"/>
  <c r="H1475" i="1"/>
  <c r="G1475" i="1"/>
  <c r="E50" i="4"/>
  <c r="D46" i="1" s="1"/>
  <c r="E252" i="4"/>
  <c r="D248" i="1" s="1"/>
  <c r="D263" i="4"/>
  <c r="F264" i="4"/>
  <c r="D344" i="4"/>
  <c r="F345" i="4"/>
  <c r="D350" i="4"/>
  <c r="F351" i="4"/>
  <c r="G189" i="9"/>
  <c r="E189" i="9" s="1"/>
  <c r="B189" i="9" s="1"/>
  <c r="F522" i="4"/>
  <c r="E567" i="4"/>
  <c r="D561" i="1" s="1"/>
  <c r="G310" i="9"/>
  <c r="F190" i="5"/>
  <c r="F36" i="6"/>
  <c r="D35" i="6"/>
  <c r="H1527" i="1"/>
  <c r="G1527" i="1"/>
  <c r="H1539" i="1"/>
  <c r="G1539" i="1"/>
  <c r="H1551" i="1"/>
  <c r="G1551" i="1"/>
  <c r="H1559" i="1"/>
  <c r="G1559" i="1"/>
  <c r="H1567" i="1"/>
  <c r="G1567" i="1"/>
  <c r="H1571" i="1"/>
  <c r="G1571" i="1"/>
  <c r="H1575" i="1"/>
  <c r="G1575" i="1"/>
  <c r="H1579" i="1"/>
  <c r="G1579" i="1"/>
  <c r="E68" i="5"/>
  <c r="C40" i="1"/>
  <c r="C64" i="1"/>
  <c r="C358" i="1"/>
  <c r="C496" i="1"/>
  <c r="C1023" i="1"/>
  <c r="C1030" i="1"/>
  <c r="C1167" i="1"/>
  <c r="C1330" i="1"/>
  <c r="C1355" i="1"/>
  <c r="G1409" i="1"/>
  <c r="G1413" i="1"/>
  <c r="G1417" i="1"/>
  <c r="G1421" i="1"/>
  <c r="G1425" i="1"/>
  <c r="G1429" i="1"/>
  <c r="G1433" i="1"/>
  <c r="D1436" i="1"/>
  <c r="J1439" i="1"/>
  <c r="G1441" i="1"/>
  <c r="I1441" i="1" s="1"/>
  <c r="G1443" i="1"/>
  <c r="I1443" i="1" s="1"/>
  <c r="H1444" i="1"/>
  <c r="H1456" i="1"/>
  <c r="G1456" i="1"/>
  <c r="H1458" i="1"/>
  <c r="G1458" i="1"/>
  <c r="I1458" i="1" s="1"/>
  <c r="H1460" i="1"/>
  <c r="G1460" i="1"/>
  <c r="I1460" i="1" s="1"/>
  <c r="H1483" i="1"/>
  <c r="G1483" i="1"/>
  <c r="H1487" i="1"/>
  <c r="G1487" i="1"/>
  <c r="H1491" i="1"/>
  <c r="G1491" i="1"/>
  <c r="H1495" i="1"/>
  <c r="G1495" i="1"/>
  <c r="H1499" i="1"/>
  <c r="G1499" i="1"/>
  <c r="H1503" i="1"/>
  <c r="G1503" i="1"/>
  <c r="H1507" i="1"/>
  <c r="G1507" i="1"/>
  <c r="H1511" i="1"/>
  <c r="G1511" i="1"/>
  <c r="H1515" i="1"/>
  <c r="G1515" i="1"/>
  <c r="G1520" i="1"/>
  <c r="G1528" i="1"/>
  <c r="G1532" i="1"/>
  <c r="G1536" i="1"/>
  <c r="G1540" i="1"/>
  <c r="G1544" i="1"/>
  <c r="G1548" i="1"/>
  <c r="G1552" i="1"/>
  <c r="G1556" i="1"/>
  <c r="G1560" i="1"/>
  <c r="G1564" i="1"/>
  <c r="G1568" i="1"/>
  <c r="G1572" i="1"/>
  <c r="G1576" i="1"/>
  <c r="G1580" i="1"/>
  <c r="D484" i="4"/>
  <c r="E529" i="4"/>
  <c r="F242" i="5"/>
  <c r="D238" i="5"/>
  <c r="I24" i="3"/>
  <c r="G1442" i="1"/>
  <c r="I1442" i="1" s="1"/>
  <c r="J1442" i="1"/>
  <c r="J1445" i="1"/>
  <c r="H1519" i="1"/>
  <c r="G1519" i="1"/>
  <c r="H1531" i="1"/>
  <c r="G1531" i="1"/>
  <c r="H1543" i="1"/>
  <c r="G1543" i="1"/>
  <c r="H1555" i="1"/>
  <c r="G1555" i="1"/>
  <c r="H1563" i="1"/>
  <c r="G1563" i="1"/>
  <c r="F54" i="4"/>
  <c r="D50" i="4"/>
  <c r="F331" i="4"/>
  <c r="D311" i="4"/>
  <c r="D459" i="4"/>
  <c r="D420" i="4" s="1"/>
  <c r="F460" i="4"/>
  <c r="H310" i="9"/>
  <c r="D3" i="1"/>
  <c r="D415" i="1"/>
  <c r="D479" i="1"/>
  <c r="D1056" i="1"/>
  <c r="D1167" i="1"/>
  <c r="D1175" i="1"/>
  <c r="D1384" i="1"/>
  <c r="H1410" i="1"/>
  <c r="G1412" i="1"/>
  <c r="H1414" i="1"/>
  <c r="G1416" i="1"/>
  <c r="H1418" i="1"/>
  <c r="G1420" i="1"/>
  <c r="H1422" i="1"/>
  <c r="G1424" i="1"/>
  <c r="H1426" i="1"/>
  <c r="G1428" i="1"/>
  <c r="H1430" i="1"/>
  <c r="G1432" i="1"/>
  <c r="H1434" i="1"/>
  <c r="J1441" i="1"/>
  <c r="J1443" i="1"/>
  <c r="H1446" i="1"/>
  <c r="G1446" i="1"/>
  <c r="I1446" i="1" s="1"/>
  <c r="H1448" i="1"/>
  <c r="G1448" i="1"/>
  <c r="I1448" i="1" s="1"/>
  <c r="H1450" i="1"/>
  <c r="G1450" i="1"/>
  <c r="I1450" i="1" s="1"/>
  <c r="H1452" i="1"/>
  <c r="G1452" i="1"/>
  <c r="I1452" i="1" s="1"/>
  <c r="I1462" i="1"/>
  <c r="I1464" i="1"/>
  <c r="I1466" i="1"/>
  <c r="I1468" i="1"/>
  <c r="H1470" i="1"/>
  <c r="G1470" i="1"/>
  <c r="I1472" i="1"/>
  <c r="I1474" i="1"/>
  <c r="H1476" i="1"/>
  <c r="G1476" i="1"/>
  <c r="I1476" i="1" s="1"/>
  <c r="H1478" i="1"/>
  <c r="G1478" i="1"/>
  <c r="I1478" i="1" s="1"/>
  <c r="H1480" i="1"/>
  <c r="D196" i="4"/>
  <c r="D215" i="4"/>
  <c r="F216" i="4"/>
  <c r="D529" i="4"/>
  <c r="F530" i="4"/>
  <c r="E580" i="4"/>
  <c r="D574" i="1" s="1"/>
  <c r="F239" i="5"/>
  <c r="E238" i="5"/>
  <c r="F130" i="6"/>
  <c r="D129" i="6"/>
  <c r="D22" i="7"/>
  <c r="C1461" i="1"/>
  <c r="G186" i="9"/>
  <c r="E186" i="9" s="1"/>
  <c r="B186" i="9" s="1"/>
  <c r="D133" i="4"/>
  <c r="E299" i="4"/>
  <c r="E311" i="4"/>
  <c r="D306" i="1" s="1"/>
  <c r="E206" i="5"/>
  <c r="E176" i="5" s="1"/>
  <c r="D6" i="4"/>
  <c r="F125" i="4"/>
  <c r="E124" i="4"/>
  <c r="D120" i="1" s="1"/>
  <c r="H120" i="1" s="1"/>
  <c r="F153" i="4"/>
  <c r="E152" i="4"/>
  <c r="G21" i="9" s="1"/>
  <c r="F177" i="4"/>
  <c r="E224" i="4"/>
  <c r="D220" i="1" s="1"/>
  <c r="F259" i="4"/>
  <c r="E472" i="4"/>
  <c r="D466" i="1" s="1"/>
  <c r="D515" i="4"/>
  <c r="E593" i="4"/>
  <c r="D587" i="1" s="1"/>
  <c r="F70" i="5"/>
  <c r="D69" i="5"/>
  <c r="F122" i="6"/>
  <c r="D114" i="6"/>
  <c r="D643" i="4"/>
  <c r="E644" i="4"/>
  <c r="D638" i="1" s="1"/>
  <c r="F8" i="5"/>
  <c r="D177" i="5"/>
  <c r="F180" i="5"/>
  <c r="F207" i="5"/>
  <c r="D206" i="5"/>
  <c r="F5" i="6"/>
  <c r="G174" i="9"/>
  <c r="E174" i="9" s="1"/>
  <c r="B174" i="9" s="1"/>
  <c r="G190" i="9"/>
  <c r="E190" i="9" s="1"/>
  <c r="B190" i="9" s="1"/>
  <c r="B25" i="9"/>
  <c r="B29" i="9"/>
  <c r="B33" i="9"/>
  <c r="B37" i="9"/>
  <c r="B41" i="9"/>
  <c r="B48" i="9"/>
  <c r="B56" i="9"/>
  <c r="B64" i="9"/>
  <c r="B72" i="9"/>
  <c r="F277" i="9"/>
  <c r="F416" i="4"/>
  <c r="D593" i="4"/>
  <c r="F246" i="5"/>
  <c r="E35" i="6"/>
  <c r="D89" i="6"/>
  <c r="D42" i="8"/>
  <c r="D49" i="8"/>
  <c r="C1524" i="1" s="1"/>
  <c r="G275" i="9"/>
  <c r="E275" i="9" s="1"/>
  <c r="B275" i="9" s="1"/>
  <c r="G185" i="9"/>
  <c r="E185" i="9" s="1"/>
  <c r="B185" i="9" s="1"/>
  <c r="G181" i="9"/>
  <c r="E181" i="9" s="1"/>
  <c r="B181" i="9" s="1"/>
  <c r="G177" i="9"/>
  <c r="E177" i="9" s="1"/>
  <c r="B177" i="9" s="1"/>
  <c r="G173" i="9"/>
  <c r="E173" i="9" s="1"/>
  <c r="B173" i="9" s="1"/>
  <c r="G169" i="9"/>
  <c r="E169" i="9" s="1"/>
  <c r="B169" i="9" s="1"/>
  <c r="G170" i="9"/>
  <c r="E170" i="9" s="1"/>
  <c r="B170" i="9" s="1"/>
  <c r="B80" i="9"/>
  <c r="B84" i="9"/>
  <c r="B88" i="9"/>
  <c r="B92" i="9"/>
  <c r="B96" i="9"/>
  <c r="B100" i="9"/>
  <c r="B104" i="9"/>
  <c r="B108" i="9"/>
  <c r="B112" i="9"/>
  <c r="B116" i="9"/>
  <c r="B120" i="9"/>
  <c r="B124" i="9"/>
  <c r="B128" i="9"/>
  <c r="B132" i="9"/>
  <c r="B136" i="9"/>
  <c r="B140" i="9"/>
  <c r="B144" i="9"/>
  <c r="B148" i="9"/>
  <c r="B152" i="9"/>
  <c r="B156" i="9"/>
  <c r="B160"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6" i="9"/>
  <c r="E166" i="9" s="1"/>
  <c r="B166" i="9" s="1"/>
  <c r="H165" i="9"/>
  <c r="G192" i="9"/>
  <c r="E192" i="9" s="1"/>
  <c r="B192" i="9" s="1"/>
  <c r="G165" i="9"/>
  <c r="G164" i="9"/>
  <c r="E164" i="9" s="1"/>
  <c r="B164" i="9" s="1"/>
  <c r="G163" i="9"/>
  <c r="E163" i="9" s="1"/>
  <c r="B163" i="9" s="1"/>
  <c r="G162" i="9"/>
  <c r="E162" i="9" s="1"/>
  <c r="B162" i="9" s="1"/>
  <c r="G161" i="9"/>
  <c r="E161" i="9" s="1"/>
  <c r="B161" i="9" s="1"/>
  <c r="I10" i="9"/>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G168" i="9"/>
  <c r="E168" i="9" s="1"/>
  <c r="B168" i="9" s="1"/>
  <c r="G172" i="9"/>
  <c r="E172" i="9" s="1"/>
  <c r="B172" i="9" s="1"/>
  <c r="G176" i="9"/>
  <c r="E176" i="9" s="1"/>
  <c r="B176" i="9" s="1"/>
  <c r="G180" i="9"/>
  <c r="E180" i="9" s="1"/>
  <c r="B180" i="9" s="1"/>
  <c r="G184" i="9"/>
  <c r="E184" i="9" s="1"/>
  <c r="B184" i="9" s="1"/>
  <c r="G188" i="9"/>
  <c r="E188" i="9" s="1"/>
  <c r="B188" i="9" s="1"/>
  <c r="M213" i="9"/>
  <c r="F312" i="9"/>
  <c r="E290" i="9"/>
  <c r="B290" i="9" s="1"/>
  <c r="B77" i="9"/>
  <c r="B81" i="9"/>
  <c r="B85" i="9"/>
  <c r="B89" i="9"/>
  <c r="B93" i="9"/>
  <c r="B97" i="9"/>
  <c r="B101" i="9"/>
  <c r="B105" i="9"/>
  <c r="B109" i="9"/>
  <c r="B113" i="9"/>
  <c r="B117" i="9"/>
  <c r="B121" i="9"/>
  <c r="B125" i="9"/>
  <c r="B129" i="9"/>
  <c r="B133" i="9"/>
  <c r="B137" i="9"/>
  <c r="B141" i="9"/>
  <c r="B145" i="9"/>
  <c r="B149" i="9"/>
  <c r="B153" i="9"/>
  <c r="B157" i="9"/>
  <c r="G167" i="9"/>
  <c r="E167" i="9" s="1"/>
  <c r="B167" i="9" s="1"/>
  <c r="G171" i="9"/>
  <c r="E171" i="9" s="1"/>
  <c r="B171" i="9" s="1"/>
  <c r="G175" i="9"/>
  <c r="E175" i="9" s="1"/>
  <c r="B175" i="9" s="1"/>
  <c r="G179" i="9"/>
  <c r="E179" i="9" s="1"/>
  <c r="B179" i="9" s="1"/>
  <c r="G183" i="9"/>
  <c r="E183" i="9" s="1"/>
  <c r="B183" i="9" s="1"/>
  <c r="G187" i="9"/>
  <c r="E187" i="9" s="1"/>
  <c r="B187" i="9" s="1"/>
  <c r="F226" i="9"/>
  <c r="B226" i="9" s="1"/>
  <c r="F242" i="9"/>
  <c r="B242" i="9" s="1"/>
  <c r="F253" i="9"/>
  <c r="B253" i="9" s="1"/>
  <c r="F258" i="9"/>
  <c r="B258" i="9" s="1"/>
  <c r="F269" i="9"/>
  <c r="B269" i="9" s="1"/>
  <c r="E297" i="9"/>
  <c r="B297" i="9" s="1"/>
  <c r="E305" i="9"/>
  <c r="B305" i="9" s="1"/>
  <c r="B251" i="9"/>
  <c r="B255" i="9"/>
  <c r="B259" i="9"/>
  <c r="B263" i="9"/>
  <c r="B267" i="9"/>
  <c r="B271" i="9"/>
  <c r="E289" i="9"/>
  <c r="B289" i="9" s="1"/>
  <c r="E309" i="9"/>
  <c r="B309" i="9" s="1"/>
  <c r="G1438" i="1" l="1"/>
  <c r="I1440" i="1"/>
  <c r="F245" i="5"/>
  <c r="H1501" i="1"/>
  <c r="G1501" i="1"/>
  <c r="I1456" i="1"/>
  <c r="G413" i="1"/>
  <c r="H413" i="1"/>
  <c r="D358" i="1"/>
  <c r="E350" i="4"/>
  <c r="D345" i="1" s="1"/>
  <c r="H411" i="1"/>
  <c r="G411" i="1"/>
  <c r="F163" i="4"/>
  <c r="G159" i="1"/>
  <c r="H159" i="1"/>
  <c r="F124" i="4"/>
  <c r="H102" i="1"/>
  <c r="G102" i="1"/>
  <c r="H1222" i="1"/>
  <c r="G1222" i="1"/>
  <c r="E7" i="5"/>
  <c r="E6" i="5" s="1"/>
  <c r="I20" i="3"/>
  <c r="D985" i="1"/>
  <c r="I22" i="3"/>
  <c r="D1153" i="1"/>
  <c r="H19" i="9"/>
  <c r="E19" i="9" s="1"/>
  <c r="B19" i="9" s="1"/>
  <c r="F420" i="4"/>
  <c r="C414" i="1"/>
  <c r="F89" i="6"/>
  <c r="C1383" i="1"/>
  <c r="D68" i="5"/>
  <c r="F69" i="5"/>
  <c r="C1047" i="1"/>
  <c r="G1461" i="1"/>
  <c r="H1461" i="1"/>
  <c r="E237" i="5"/>
  <c r="D1215" i="1"/>
  <c r="F196" i="4"/>
  <c r="C192" i="1"/>
  <c r="H1023" i="1"/>
  <c r="G1023" i="1"/>
  <c r="G248" i="1"/>
  <c r="H248" i="1"/>
  <c r="I25" i="3"/>
  <c r="D1329" i="1"/>
  <c r="G308" i="9"/>
  <c r="E308" i="9" s="1"/>
  <c r="B308" i="9" s="1"/>
  <c r="D176" i="5"/>
  <c r="F177" i="5"/>
  <c r="C1154" i="1"/>
  <c r="C1453" i="1"/>
  <c r="H30" i="3"/>
  <c r="G3" i="1"/>
  <c r="H3" i="1"/>
  <c r="F50" i="4"/>
  <c r="C46" i="1"/>
  <c r="E528" i="4"/>
  <c r="D523" i="1"/>
  <c r="H496" i="1"/>
  <c r="G496" i="1"/>
  <c r="D43" i="8"/>
  <c r="F344" i="4"/>
  <c r="C339" i="1"/>
  <c r="H1437" i="1"/>
  <c r="E165" i="9"/>
  <c r="B165" i="9" s="1"/>
  <c r="K1451" i="9"/>
  <c r="G314" i="9"/>
  <c r="E314" i="9" s="1"/>
  <c r="B314" i="9" s="1"/>
  <c r="I34" i="3"/>
  <c r="C1517" i="1"/>
  <c r="G311" i="9"/>
  <c r="C1183" i="1"/>
  <c r="F206" i="5"/>
  <c r="H20" i="3"/>
  <c r="C985" i="1"/>
  <c r="F114" i="6"/>
  <c r="H27" i="3"/>
  <c r="C1408" i="1"/>
  <c r="D984" i="1"/>
  <c r="D5" i="7"/>
  <c r="F133" i="4"/>
  <c r="C129" i="1"/>
  <c r="F129" i="6"/>
  <c r="C1423" i="1"/>
  <c r="G574" i="1"/>
  <c r="H574" i="1"/>
  <c r="G1384" i="1"/>
  <c r="H1384" i="1"/>
  <c r="H479" i="1"/>
  <c r="G479" i="1"/>
  <c r="E420" i="4"/>
  <c r="E141" i="6"/>
  <c r="F484" i="4"/>
  <c r="C478" i="1"/>
  <c r="H1167" i="1"/>
  <c r="G1167" i="1"/>
  <c r="G358" i="1"/>
  <c r="H358" i="1"/>
  <c r="I21" i="3"/>
  <c r="D1046" i="1"/>
  <c r="E310" i="9"/>
  <c r="B310" i="9" s="1"/>
  <c r="G120" i="1"/>
  <c r="G638" i="1"/>
  <c r="H638" i="1"/>
  <c r="F515" i="4"/>
  <c r="C509" i="1"/>
  <c r="E151" i="4"/>
  <c r="D148" i="1"/>
  <c r="F152" i="4"/>
  <c r="H16" i="3"/>
  <c r="C2" i="1"/>
  <c r="F529" i="4"/>
  <c r="D528" i="4"/>
  <c r="C523" i="1"/>
  <c r="H1330" i="1"/>
  <c r="G1330" i="1"/>
  <c r="H40" i="1"/>
  <c r="G40" i="1"/>
  <c r="H1524" i="1"/>
  <c r="G1524" i="1"/>
  <c r="D141" i="6"/>
  <c r="F643" i="4"/>
  <c r="C637" i="1"/>
  <c r="G466" i="1"/>
  <c r="H466" i="1"/>
  <c r="G220" i="1"/>
  <c r="H220" i="1"/>
  <c r="E298" i="4"/>
  <c r="D294" i="1"/>
  <c r="F252" i="4"/>
  <c r="D151" i="4"/>
  <c r="H1056" i="1"/>
  <c r="G1056" i="1"/>
  <c r="F459" i="4"/>
  <c r="C453" i="1"/>
  <c r="F213" i="9"/>
  <c r="B213" i="9" s="1"/>
  <c r="G313" i="9"/>
  <c r="E313" i="9" s="1"/>
  <c r="F593" i="4"/>
  <c r="C587" i="1"/>
  <c r="D298" i="4"/>
  <c r="H311" i="9"/>
  <c r="D1183" i="1"/>
  <c r="F215" i="4"/>
  <c r="C211" i="1"/>
  <c r="H21" i="9"/>
  <c r="E21" i="9" s="1"/>
  <c r="H1175" i="1"/>
  <c r="G1175" i="1"/>
  <c r="G415" i="1"/>
  <c r="H415" i="1"/>
  <c r="F311" i="4"/>
  <c r="C306" i="1"/>
  <c r="E6" i="4"/>
  <c r="F238" i="5"/>
  <c r="D237" i="5"/>
  <c r="C1215" i="1"/>
  <c r="H1355" i="1"/>
  <c r="G1355" i="1"/>
  <c r="H1030" i="1"/>
  <c r="G1030" i="1"/>
  <c r="G64" i="1"/>
  <c r="H64" i="1"/>
  <c r="F35" i="6"/>
  <c r="H25" i="3"/>
  <c r="C1329" i="1"/>
  <c r="G561" i="1"/>
  <c r="H561" i="1"/>
  <c r="F350" i="4"/>
  <c r="C345" i="1"/>
  <c r="F263" i="4"/>
  <c r="C259" i="1"/>
  <c r="I1471" i="1"/>
  <c r="I1467" i="1"/>
  <c r="I1463" i="1"/>
  <c r="F12" i="5"/>
  <c r="C990" i="1"/>
  <c r="F7" i="5" l="1"/>
  <c r="B21" i="9"/>
  <c r="I16" i="3"/>
  <c r="E412" i="4"/>
  <c r="D2" i="1"/>
  <c r="H2" i="1" s="1"/>
  <c r="H211" i="1"/>
  <c r="G211" i="1"/>
  <c r="F298" i="4"/>
  <c r="C293" i="1"/>
  <c r="D407" i="4"/>
  <c r="H28" i="3"/>
  <c r="F141" i="6"/>
  <c r="C1435" i="1"/>
  <c r="F6" i="4"/>
  <c r="H509" i="1"/>
  <c r="G509" i="1"/>
  <c r="G990" i="1"/>
  <c r="H990" i="1"/>
  <c r="H1329" i="1"/>
  <c r="G1329" i="1"/>
  <c r="B313" i="9"/>
  <c r="E312" i="9"/>
  <c r="G294" i="1"/>
  <c r="H294" i="1"/>
  <c r="G523" i="1"/>
  <c r="H523" i="1"/>
  <c r="H478" i="1"/>
  <c r="G478" i="1"/>
  <c r="H129" i="1"/>
  <c r="G129" i="1"/>
  <c r="G985" i="1"/>
  <c r="H985" i="1"/>
  <c r="G46" i="1"/>
  <c r="H46" i="1"/>
  <c r="F176" i="5"/>
  <c r="H22" i="3"/>
  <c r="D175" i="5"/>
  <c r="C1153" i="1"/>
  <c r="H192" i="1"/>
  <c r="G192" i="1"/>
  <c r="F68" i="5"/>
  <c r="H21" i="3"/>
  <c r="C1046" i="1"/>
  <c r="G318" i="9"/>
  <c r="E318" i="9" s="1"/>
  <c r="F528" i="4"/>
  <c r="D636" i="4"/>
  <c r="C522" i="1"/>
  <c r="G1453" i="1"/>
  <c r="H1453" i="1"/>
  <c r="H1383" i="1"/>
  <c r="G1383" i="1"/>
  <c r="H414" i="1"/>
  <c r="G414" i="1"/>
  <c r="F237" i="5"/>
  <c r="C1214" i="1"/>
  <c r="H23" i="3"/>
  <c r="H587" i="1"/>
  <c r="G587" i="1"/>
  <c r="H453" i="1"/>
  <c r="G453" i="1"/>
  <c r="D289" i="4"/>
  <c r="F151" i="4"/>
  <c r="H17" i="3"/>
  <c r="C147" i="1"/>
  <c r="H637" i="1"/>
  <c r="G637" i="1"/>
  <c r="H148" i="1"/>
  <c r="G148" i="1"/>
  <c r="I28" i="3"/>
  <c r="D1435" i="1"/>
  <c r="H9" i="3" s="1"/>
  <c r="H1423" i="1"/>
  <c r="G1423" i="1"/>
  <c r="G316" i="9"/>
  <c r="E316" i="9" s="1"/>
  <c r="H29" i="3"/>
  <c r="C1436" i="1"/>
  <c r="E311" i="9"/>
  <c r="B311" i="9" s="1"/>
  <c r="G1154" i="1"/>
  <c r="H1154" i="1"/>
  <c r="G1047" i="1"/>
  <c r="H1047" i="1"/>
  <c r="H259" i="1"/>
  <c r="G259" i="1"/>
  <c r="D408" i="4"/>
  <c r="G1215" i="1"/>
  <c r="H1215" i="1"/>
  <c r="H306" i="1"/>
  <c r="G306" i="1"/>
  <c r="E407" i="4"/>
  <c r="D402" i="1" s="1"/>
  <c r="D293" i="1"/>
  <c r="E408" i="4"/>
  <c r="D403" i="1" s="1"/>
  <c r="H1408" i="1"/>
  <c r="G1408" i="1"/>
  <c r="G1183" i="1"/>
  <c r="H1183" i="1"/>
  <c r="G339" i="1"/>
  <c r="H339" i="1"/>
  <c r="G345" i="1"/>
  <c r="H345" i="1"/>
  <c r="D412" i="4"/>
  <c r="I17" i="3"/>
  <c r="D147" i="1"/>
  <c r="E289" i="4"/>
  <c r="E635" i="4"/>
  <c r="D629" i="1" s="1"/>
  <c r="D414" i="1"/>
  <c r="D6" i="5"/>
  <c r="H1517" i="1"/>
  <c r="G1517" i="1"/>
  <c r="I35" i="3"/>
  <c r="C1518" i="1"/>
  <c r="H11" i="3" s="1"/>
  <c r="E636" i="4"/>
  <c r="D630" i="1" s="1"/>
  <c r="D522" i="1"/>
  <c r="I23" i="3"/>
  <c r="D1214" i="1"/>
  <c r="D635" i="4"/>
  <c r="E175" i="5"/>
  <c r="G2" i="1" l="1"/>
  <c r="N3" i="9"/>
  <c r="I11" i="3"/>
  <c r="K3" i="9"/>
  <c r="I9" i="3"/>
  <c r="E413" i="4"/>
  <c r="D285" i="1"/>
  <c r="E291" i="4"/>
  <c r="D287" i="1" s="1"/>
  <c r="F175" i="5"/>
  <c r="C1152" i="1"/>
  <c r="B318" i="9"/>
  <c r="E317" i="9"/>
  <c r="F407" i="4"/>
  <c r="C402" i="1"/>
  <c r="E290" i="4"/>
  <c r="D286" i="1" s="1"/>
  <c r="D1152" i="1"/>
  <c r="H278" i="9"/>
  <c r="F408" i="4"/>
  <c r="C403" i="1"/>
  <c r="H1436" i="1"/>
  <c r="G1436" i="1"/>
  <c r="H1214" i="1"/>
  <c r="G1214" i="1"/>
  <c r="H522" i="1"/>
  <c r="G522" i="1"/>
  <c r="H1046" i="1"/>
  <c r="G1046" i="1"/>
  <c r="H1435" i="1"/>
  <c r="G1435" i="1"/>
  <c r="H293" i="1"/>
  <c r="G293" i="1"/>
  <c r="G1518" i="1"/>
  <c r="H1518" i="1"/>
  <c r="E315" i="9"/>
  <c r="I10" i="3" s="1"/>
  <c r="B316" i="9"/>
  <c r="D291" i="4"/>
  <c r="F289" i="4"/>
  <c r="D413" i="4"/>
  <c r="C285" i="1"/>
  <c r="D290" i="4"/>
  <c r="G278" i="9"/>
  <c r="G285" i="9"/>
  <c r="E285" i="9" s="1"/>
  <c r="B285" i="9" s="1"/>
  <c r="F6" i="5"/>
  <c r="C984" i="1"/>
  <c r="G147" i="1"/>
  <c r="H147" i="1"/>
  <c r="F635" i="4"/>
  <c r="C629" i="1"/>
  <c r="D639" i="4"/>
  <c r="D414" i="4"/>
  <c r="F412" i="4"/>
  <c r="C407" i="1"/>
  <c r="F636" i="4"/>
  <c r="C630" i="1"/>
  <c r="H1153" i="1"/>
  <c r="G1153" i="1"/>
  <c r="E639" i="4"/>
  <c r="E414" i="4"/>
  <c r="D409" i="1" s="1"/>
  <c r="D407" i="1"/>
  <c r="E278" i="9" l="1"/>
  <c r="E277" i="9" s="1"/>
  <c r="H8" i="3"/>
  <c r="G984" i="1"/>
  <c r="H984" i="1"/>
  <c r="F290" i="4"/>
  <c r="C286" i="1"/>
  <c r="D633" i="1"/>
  <c r="H630" i="1"/>
  <c r="G630" i="1"/>
  <c r="F414" i="4"/>
  <c r="C409" i="1"/>
  <c r="G285" i="1"/>
  <c r="H285" i="1"/>
  <c r="G403" i="1"/>
  <c r="H403" i="1"/>
  <c r="H407" i="1"/>
  <c r="G407" i="1"/>
  <c r="H629" i="1"/>
  <c r="G629" i="1"/>
  <c r="F291" i="4"/>
  <c r="C287" i="1"/>
  <c r="F639" i="4"/>
  <c r="C633" i="1"/>
  <c r="D415" i="4"/>
  <c r="D640" i="4"/>
  <c r="F413" i="4"/>
  <c r="C408" i="1"/>
  <c r="G402" i="1"/>
  <c r="H402" i="1"/>
  <c r="H1152" i="1"/>
  <c r="G1152" i="1"/>
  <c r="E640" i="4"/>
  <c r="E415" i="4"/>
  <c r="D410" i="1" s="1"/>
  <c r="D408" i="1"/>
  <c r="B278" i="9" l="1"/>
  <c r="E642" i="4"/>
  <c r="D634" i="1"/>
  <c r="F415" i="4"/>
  <c r="C410" i="1"/>
  <c r="E641" i="4"/>
  <c r="G408" i="1"/>
  <c r="H408" i="1"/>
  <c r="H633" i="1"/>
  <c r="G633" i="1"/>
  <c r="H287" i="1"/>
  <c r="G287" i="1"/>
  <c r="G286" i="1"/>
  <c r="H286" i="1"/>
  <c r="M3" i="9"/>
  <c r="I8" i="3"/>
  <c r="D642" i="4"/>
  <c r="F640" i="4"/>
  <c r="C634" i="1"/>
  <c r="D641" i="4"/>
  <c r="H409" i="1"/>
  <c r="G409" i="1"/>
  <c r="F641" i="4" l="1"/>
  <c r="D645" i="4"/>
  <c r="C635" i="1"/>
  <c r="G634" i="1"/>
  <c r="H634" i="1"/>
  <c r="H410" i="1"/>
  <c r="G410" i="1"/>
  <c r="D646" i="4"/>
  <c r="F642" i="4"/>
  <c r="C636" i="1"/>
  <c r="D635" i="1"/>
  <c r="E645" i="4"/>
  <c r="E646" i="4"/>
  <c r="D636" i="1"/>
  <c r="H636" i="1" l="1"/>
  <c r="G636" i="1"/>
  <c r="F645" i="4"/>
  <c r="H18" i="3"/>
  <c r="C639" i="1"/>
  <c r="H635" i="1"/>
  <c r="G635" i="1"/>
  <c r="I19" i="3"/>
  <c r="D640" i="1"/>
  <c r="G276" i="9"/>
  <c r="E276" i="9" s="1"/>
  <c r="B276" i="9" s="1"/>
  <c r="I18" i="3"/>
  <c r="D639" i="1"/>
  <c r="H19" i="3"/>
  <c r="C640" i="1"/>
  <c r="F646" i="4"/>
  <c r="H640" i="1" l="1"/>
  <c r="G640" i="1"/>
  <c r="H639" i="1"/>
  <c r="G639" i="1"/>
  <c r="H7" i="3"/>
  <c r="J3" i="9" l="1"/>
  <c r="M272" i="9" l="1"/>
  <c r="L272" i="9"/>
  <c r="G274" i="9"/>
  <c r="H274" i="9"/>
  <c r="H18" i="9"/>
  <c r="J12" i="9"/>
  <c r="I9" i="9"/>
  <c r="K7" i="9"/>
  <c r="G18" i="9"/>
  <c r="E18" i="9" s="1"/>
  <c r="B18" i="9" s="1"/>
  <c r="I12" i="9"/>
  <c r="K10" i="9"/>
  <c r="J7" i="9"/>
  <c r="M15" i="9"/>
  <c r="K6" i="9"/>
  <c r="I17" i="9"/>
  <c r="M16" i="9"/>
  <c r="J10" i="9"/>
  <c r="K5" i="9"/>
  <c r="K11" i="9"/>
  <c r="J17" i="9"/>
  <c r="K8" i="9"/>
  <c r="J13" i="9"/>
  <c r="J11" i="9"/>
  <c r="I5" i="9"/>
  <c r="G15" i="9"/>
  <c r="H17" i="9"/>
  <c r="I11" i="9"/>
  <c r="E11" i="9" s="1"/>
  <c r="B11" i="9" s="1"/>
  <c r="H15" i="9"/>
  <c r="I8" i="9"/>
  <c r="L15" i="9"/>
  <c r="K9" i="9"/>
  <c r="G17" i="9"/>
  <c r="I13" i="9"/>
  <c r="J9" i="9"/>
  <c r="K13" i="9"/>
  <c r="I7" i="9"/>
  <c r="L16" i="9"/>
  <c r="J5" i="9"/>
  <c r="G16" i="9"/>
  <c r="J6" i="9"/>
  <c r="J8" i="9"/>
  <c r="H16" i="9"/>
  <c r="I6" i="9"/>
  <c r="K12" i="9"/>
  <c r="E7" i="9" l="1"/>
  <c r="B7" i="9" s="1"/>
  <c r="F272" i="9"/>
  <c r="B272" i="9" s="1"/>
  <c r="F15" i="9"/>
  <c r="E17" i="9"/>
  <c r="B17" i="9" s="1"/>
  <c r="E16" i="9"/>
  <c r="E5" i="9"/>
  <c r="B5" i="9" s="1"/>
  <c r="E6" i="9"/>
  <c r="B6" i="9" s="1"/>
  <c r="E9" i="9"/>
  <c r="B9" i="9" s="1"/>
  <c r="E274" i="9"/>
  <c r="E12" i="9"/>
  <c r="B12" i="9" s="1"/>
  <c r="F20" i="9"/>
  <c r="F16" i="9"/>
  <c r="E13" i="9"/>
  <c r="B13" i="9" s="1"/>
  <c r="E8" i="9"/>
  <c r="B8" i="9" s="1"/>
  <c r="E15" i="9"/>
  <c r="E10" i="9"/>
  <c r="B10" i="9" s="1"/>
  <c r="F14" i="9" l="1"/>
  <c r="F3" i="9" s="1"/>
  <c r="B16" i="9"/>
  <c r="B15" i="9"/>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<sst xmlns="http://schemas.openxmlformats.org/spreadsheetml/2006/main" count="4374" uniqueCount="3426">
  <si>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</si>
  <si>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</si>
  <si>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</si>
  <si>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</si>
  <si>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</si>
  <si>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</si>
  <si>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</si>
  <si>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</si>
  <si>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</si>
  <si>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</si>
  <si>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</si>
  <si>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</si>
  <si>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</si>
  <si>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</si>
  <si>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</si>
  <si>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</si>
  <si>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</si>
  <si>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</si>
  <si>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</si>
  <si>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</si>
  <si>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</si>
  <si>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</si>
  <si>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</si>
  <si>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</si>
  <si>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</si>
  <si>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</si>
  <si>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</si>
  <si>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</si>
  <si>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</si>
  <si>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</si>
  <si>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</si>
  <si>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</si>
  <si>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</si>
  <si>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</si>
  <si>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</si>
  <si>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</si>
  <si>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</si>
  <si>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</si>
  <si>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</si>
  <si>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</si>
  <si>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</si>
  <si>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</si>
  <si>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</si>
  <si>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</si>
  <si>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</si>
  <si>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</si>
  <si>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</si>
  <si>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</si>
  <si>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8184 - III. OSNOVNA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</si>
  <si>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</si>
  <si>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</si>
  <si>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</si>
  <si>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</si>
  <si>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</si>
  <si>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</si>
  <si>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</si>
  <si>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</si>
  <si>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</si>
  <si>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</si>
  <si>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</si>
  <si>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</si>
  <si>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</si>
  <si>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</si>
  <si>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</si>
  <si>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</si>
  <si>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</si>
  <si>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</si>
  <si>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</si>
  <si>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</si>
  <si>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</si>
  <si>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</si>
  <si>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</si>
  <si>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</si>
  <si>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</si>
  <si>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</si>
  <si>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</si>
  <si>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</si>
  <si>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</si>
  <si>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</si>
  <si>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</si>
  <si>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</si>
  <si>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</si>
  <si>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</si>
  <si>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</si>
  <si>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</si>
  <si>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</si>
  <si>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</si>
  <si>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</si>
  <si>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</si>
  <si>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</si>
  <si>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</si>
  <si>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</si>
  <si>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</si>
  <si>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</si>
  <si>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</si>
  <si>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</si>
  <si>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</si>
  <si>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</si>
  <si>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</si>
  <si>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</si>
  <si>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</si>
  <si>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</si>
  <si>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</si>
  <si>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</si>
  <si>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</si>
  <si>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</si>
  <si>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</si>
  <si>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</si>
  <si>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</si>
  <si>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</si>
  <si>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</si>
  <si>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</si>
  <si>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</si>
  <si>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</si>
  <si>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</si>
  <si>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</si>
  <si>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</si>
  <si>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</si>
  <si>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</si>
  <si>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</si>
  <si>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</si>
  <si>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</si>
  <si>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</si>
  <si>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</si>
  <si>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</si>
  <si>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</si>
  <si>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</si>
  <si>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</si>
  <si>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</si>
  <si>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</si>
  <si>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</si>
  <si>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</si>
  <si>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</si>
  <si>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</si>
  <si>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</si>
  <si>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</si>
  <si>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</si>
  <si>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</si>
  <si>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</si>
  <si>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</si>
  <si>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</si>
  <si>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</si>
  <si>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</si>
  <si>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</si>
  <si>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</si>
  <si>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</si>
  <si>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</si>
  <si>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</si>
  <si>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</si>
  <si>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</si>
  <si>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</si>
  <si>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</si>
  <si>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</si>
  <si>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</si>
  <si>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</si>
  <si>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</si>
  <si>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</si>
  <si>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</si>
  <si>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</si>
  <si>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</si>
  <si>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</si>
  <si>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</si>
  <si>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</si>
  <si>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</si>
  <si>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</si>
  <si>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</si>
  <si>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</si>
  <si>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</si>
  <si>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</si>
  <si>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</si>
  <si>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</si>
  <si>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</si>
  <si>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</si>
  <si>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</si>
  <si>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</si>
  <si>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</si>
  <si>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</si>
  <si>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</si>
  <si>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</si>
  <si>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</si>
  <si>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</si>
  <si>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</si>
  <si>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</si>
  <si>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</si>
  <si>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</si>
  <si>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</si>
  <si>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</si>
  <si>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</si>
  <si>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</si>
  <si>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</si>
  <si>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</si>
  <si>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</si>
  <si>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</si>
  <si>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</si>
  <si>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</si>
  <si>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</si>
  <si>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</si>
  <si>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</si>
  <si>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</si>
  <si>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</si>
  <si>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</si>
  <si>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</si>
  <si>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</si>
  <si>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</si>
  <si>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</si>
  <si>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</si>
  <si>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</si>
  <si>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</si>
  <si>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</si>
  <si>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</si>
  <si>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</si>
  <si>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</si>
  <si>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</si>
  <si>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</si>
  <si>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</si>
  <si>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</si>
  <si>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</si>
  <si>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</si>
  <si>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</si>
  <si>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</si>
  <si>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</si>
  <si>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</si>
  <si>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</si>
  <si>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</si>
  <si>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</si>
  <si>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</si>
  <si>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</si>
  <si>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</si>
  <si>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</si>
  <si>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</si>
  <si>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</si>
  <si>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</si>
  <si>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</si>
  <si>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</si>
  <si>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</si>
  <si>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</si>
  <si>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</si>
  <si>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</si>
  <si>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</si>
  <si>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</si>
  <si>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</si>
  <si>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</si>
  <si>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</si>
  <si>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</si>
  <si>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</si>
  <si>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</si>
  <si>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</si>
  <si>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</si>
  <si>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</si>
  <si>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</si>
  <si>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</si>
  <si>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</si>
  <si>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</si>
  <si>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</si>
  <si>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</si>
  <si>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</si>
  <si>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</si>
  <si>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</si>
  <si>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</si>
  <si>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</si>
  <si>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</si>
  <si>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</si>
  <si>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</si>
  <si>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</si>
  <si>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</si>
  <si>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</si>
  <si>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</si>
  <si>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</si>
  <si>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</si>
  <si>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</si>
  <si>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</si>
  <si>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</si>
  <si>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</si>
  <si>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</si>
  <si>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</si>
  <si>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</si>
  <si>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</si>
  <si>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</si>
  <si>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</si>
  <si>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</si>
  <si>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</si>
  <si>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</si>
  <si>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</si>
  <si>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</si>
  <si>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</si>
  <si>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</si>
  <si>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</si>
  <si>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</si>
  <si>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</si>
  <si>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</si>
  <si>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</si>
  <si>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</si>
  <si>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</si>
  <si>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</si>
  <si>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</si>
  <si>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</si>
  <si>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</si>
  <si>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</si>
  <si>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</si>
  <si>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</si>
  <si>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</si>
  <si>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</si>
  <si>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</si>
  <si>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</si>
  <si>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</si>
  <si>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</si>
  <si>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</si>
  <si>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</si>
  <si>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</si>
  <si>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</si>
  <si>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</si>
  <si>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</si>
  <si>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</si>
  <si>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</si>
  <si>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</si>
  <si>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</si>
  <si>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</si>
  <si>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</si>
  <si>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</si>
  <si>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</si>
  <si>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</si>
  <si>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</si>
  <si>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</si>
  <si>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</si>
  <si>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</si>
  <si>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</si>
  <si>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</si>
  <si>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</si>
  <si>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</si>
  <si>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</si>
  <si>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</si>
  <si>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</si>
  <si>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</si>
  <si>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</si>
  <si>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</si>
  <si>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</si>
  <si>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</si>
  <si>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</si>
  <si>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</si>
  <si>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</si>
  <si>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</si>
  <si>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</si>
  <si>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</si>
  <si>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</si>
  <si>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</si>
  <si>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</si>
  <si>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</si>
  <si>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</si>
  <si>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</si>
  <si>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</si>
  <si>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</si>
  <si>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</si>
  <si>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</si>
  <si>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</si>
  <si>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</si>
  <si>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</si>
  <si>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</si>
  <si>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</si>
  <si>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</si>
  <si>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</si>
  <si>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</si>
  <si>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</si>
  <si>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</si>
  <si>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</si>
  <si>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</si>
  <si>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</si>
  <si>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</si>
  <si>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</si>
  <si>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</si>
  <si>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</si>
  <si>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</si>
  <si>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</si>
  <si>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</si>
  <si>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</si>
  <si>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</si>
  <si>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</si>
  <si>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</si>
  <si>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</si>
  <si>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</si>
  <si>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</si>
  <si>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</si>
  <si>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</si>
  <si>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</si>
  <si>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</si>
  <si>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</si>
  <si>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</si>
  <si>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</si>
  <si>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</si>
  <si>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</si>
  <si>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</si>
  <si>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</si>
  <si>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</si>
  <si>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</si>
  <si>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</si>
  <si>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</si>
  <si>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</si>
  <si>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</si>
  <si>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</si>
  <si>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</si>
  <si>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</si>
  <si>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</si>
  <si>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</si>
  <si>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</si>
  <si>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</si>
  <si>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</si>
  <si>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</si>
  <si>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</si>
  <si>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</si>
  <si>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</si>
  <si>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</si>
  <si>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</si>
  <si>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</si>
  <si>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</si>
  <si>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</si>
  <si>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</si>
  <si>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</si>
  <si>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</si>
  <si>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</si>
  <si>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</si>
  <si>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</si>
  <si>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</si>
  <si>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</si>
  <si>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</si>
  <si>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</si>
  <si>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</si>
  <si>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</si>
  <si>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</si>
  <si>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</si>
  <si>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</si>
  <si>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</si>
  <si>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</si>
  <si>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</si>
  <si>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</si>
  <si>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</si>
  <si>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</si>
  <si>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</si>
  <si>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</si>
  <si>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</si>
  <si>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</si>
  <si>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</si>
  <si>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</si>
  <si>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</si>
  <si>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</si>
  <si>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</si>
  <si>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</si>
  <si>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</si>
  <si>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</si>
  <si>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</si>
  <si>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</si>
  <si>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</si>
  <si>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</si>
  <si>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</si>
  <si>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</si>
  <si>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</si>
  <si>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</si>
  <si>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</si>
  <si>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</si>
  <si>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</si>
  <si>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</si>
  <si>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</si>
  <si>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</si>
  <si>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</si>
  <si>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</si>
  <si>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</si>
  <si>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</si>
  <si>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</si>
  <si>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</si>
  <si>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</si>
  <si>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</si>
  <si>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</si>
  <si>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</si>
  <si>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</si>
  <si>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</si>
  <si>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</si>
  <si>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</si>
  <si>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</si>
  <si>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</si>
  <si>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</si>
  <si>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</si>
  <si>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</si>
  <si>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</si>
  <si>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</si>
  <si>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</si>
  <si>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</si>
  <si>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</si>
  <si>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</si>
  <si>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</si>
  <si>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</si>
  <si>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</si>
  <si>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</si>
  <si>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</si>
  <si>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</si>
  <si>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</si>
  <si>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</si>
  <si>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</si>
  <si>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</si>
  <si>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</si>
  <si>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</si>
  <si>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</si>
  <si>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</si>
  <si>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</si>
  <si>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</si>
  <si>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</si>
  <si>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</si>
  <si>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</si>
  <si>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</si>
  <si>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</si>
  <si>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</si>
  <si>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</si>
  <si>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</si>
  <si>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</si>
  <si>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</si>
  <si>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</si>
  <si>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</si>
  <si>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</si>
  <si>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</si>
  <si>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</si>
  <si>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</si>
  <si>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</si>
  <si>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</si>
  <si>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</si>
  <si>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</si>
  <si>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</si>
  <si>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</si>
  <si>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</si>
  <si>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</si>
  <si>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</si>
  <si>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</si>
  <si>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</si>
  <si>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</si>
  <si>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</si>
  <si>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</si>
  <si>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</si>
  <si>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</si>
  <si>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</si>
  <si>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</si>
  <si>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</si>
  <si>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</si>
  <si>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</si>
  <si>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</si>
  <si>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</si>
  <si>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</si>
  <si>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</si>
  <si>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</si>
  <si>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</si>
  <si>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</si>
  <si>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</si>
  <si>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</si>
  <si>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</si>
  <si>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</si>
  <si>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</si>
  <si>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</si>
  <si>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</si>
  <si>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</si>
  <si>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</si>
  <si>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</si>
  <si>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</si>
  <si>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</si>
  <si>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</si>
  <si>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</si>
  <si>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</si>
  <si>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</si>
  <si>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</si>
  <si>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</si>
  <si>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</si>
  <si>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</si>
  <si>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</si>
  <si>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</si>
  <si>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</si>
  <si>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</si>
  <si>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</si>
  <si>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</si>
  <si>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</si>
  <si>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</si>
  <si>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</si>
  <si>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</si>
  <si>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</si>
  <si>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</si>
  <si>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</si>
  <si>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</si>
  <si>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</si>
  <si>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</si>
  <si>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</si>
  <si>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</si>
  <si>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</si>
  <si>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</si>
  <si>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</si>
  <si>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</si>
  <si>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</si>
  <si>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</si>
  <si>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</si>
  <si>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</si>
  <si>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</si>
  <si>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</si>
  <si>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</si>
  <si>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</si>
  <si>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</si>
  <si>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</si>
  <si>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</si>
  <si>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</si>
  <si>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</si>
  <si>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</si>
  <si>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</si>
  <si>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</si>
  <si>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</si>
  <si>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</si>
  <si>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</si>
  <si>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</si>
  <si>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</si>
  <si>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</si>
  <si>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</si>
  <si>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</si>
  <si>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</si>
  <si>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</si>
  <si>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</si>
  <si>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</si>
  <si>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</si>
  <si>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</si>
  <si>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</si>
  <si>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</si>
  <si>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</si>
  <si>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</si>
  <si>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</si>
  <si>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</si>
  <si>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</si>
  <si>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</si>
  <si>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</si>
  <si>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</si>
  <si>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</si>
  <si>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</si>
  <si>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</si>
  <si>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</si>
  <si>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</si>
  <si>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</si>
  <si>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</si>
  <si>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</si>
  <si>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</si>
  <si>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</si>
  <si>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</si>
  <si>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</si>
  <si>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</si>
  <si>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</si>
  <si>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</si>
  <si>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</si>
  <si>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</si>
  <si>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</si>
  <si>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</si>
  <si>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</si>
  <si>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</si>
  <si>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</si>
  <si>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</si>
  <si>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</si>
  <si>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</si>
  <si>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</si>
  <si>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</si>
  <si>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</si>
  <si>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</si>
  <si>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</si>
  <si>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</si>
  <si>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</si>
  <si>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</si>
  <si>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</si>
  <si>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</si>
  <si>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</si>
  <si>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</si>
  <si>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</si>
  <si>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</si>
  <si>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</si>
  <si>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</si>
  <si>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</si>
  <si>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</si>
  <si>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</si>
  <si>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</si>
  <si>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</si>
  <si>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</si>
  <si>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</si>
  <si>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</si>
  <si>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</si>
  <si>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</si>
  <si>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</si>
  <si>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</si>
  <si>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</si>
  <si>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</si>
  <si>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</si>
  <si>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</si>
  <si>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</si>
  <si>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</si>
  <si>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</si>
  <si>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</si>
  <si>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</si>
  <si>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</si>
  <si>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</si>
  <si>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</si>
  <si>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</si>
  <si>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</si>
  <si>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</si>
  <si>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</si>
  <si>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</si>
  <si>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</si>
  <si>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</si>
  <si>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</si>
  <si>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</si>
  <si>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</si>
  <si>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</si>
  <si>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</si>
  <si>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</si>
  <si>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</si>
  <si>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</si>
  <si>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</si>
  <si>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</si>
  <si>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</si>
  <si>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</si>
  <si>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</si>
  <si>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</si>
  <si>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</si>
  <si>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</si>
  <si>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</si>
  <si>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</si>
  <si>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</si>
  <si>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</si>
  <si>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</si>
  <si>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</si>
  <si>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</si>
  <si>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</si>
  <si>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</si>
  <si>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</si>
  <si>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</si>
  <si>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</si>
  <si>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</si>
  <si>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</si>
  <si>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</si>
  <si>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</si>
  <si>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</si>
  <si>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</si>
  <si>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</si>
  <si>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</si>
  <si>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</si>
  <si>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</si>
  <si>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</si>
  <si>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</si>
  <si>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</si>
  <si>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</si>
  <si>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</si>
  <si>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</si>
  <si>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</si>
  <si>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</si>
  <si>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</si>
  <si>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</si>
  <si>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</si>
  <si>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</si>
  <si>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</si>
  <si>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</si>
  <si>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</si>
  <si>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</si>
  <si>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</si>
  <si>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</si>
  <si>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</si>
  <si>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</si>
  <si>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</si>
  <si>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</si>
  <si>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</si>
  <si>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</si>
  <si>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</si>
  <si>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</si>
  <si>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</si>
  <si>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</si>
  <si>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</si>
  <si>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</si>
  <si>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</si>
  <si>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</si>
  <si>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</si>
  <si>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</si>
  <si>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</si>
  <si>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</si>
  <si>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</si>
  <si>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</si>
  <si>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</si>
  <si>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</si>
  <si>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</si>
  <si>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</si>
  <si>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</si>
  <si>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</si>
  <si>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</si>
  <si>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</si>
  <si>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</si>
  <si>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</si>
  <si>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</si>
  <si>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</si>
  <si>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</si>
  <si>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</si>
  <si>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</si>
  <si>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</si>
  <si>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</si>
  <si>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</si>
  <si>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</si>
  <si>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</si>
  <si>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</si>
  <si>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</si>
  <si>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</si>
  <si>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</si>
  <si>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</si>
  <si>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</si>
  <si>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</si>
  <si>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</si>
  <si>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</si>
  <si>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</si>
  <si>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</si>
  <si>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</si>
  <si>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</si>
  <si>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</si>
  <si>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</si>
  <si>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</si>
  <si>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</si>
  <si>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</si>
  <si>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</si>
  <si>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</si>
  <si>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</si>
  <si>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</si>
  <si>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</si>
  <si>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</si>
  <si>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</si>
  <si>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</si>
  <si>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</si>
  <si>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</si>
  <si>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</si>
  <si>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</si>
  <si>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</si>
  <si>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</si>
  <si>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</si>
  <si>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</si>
  <si>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</si>
  <si>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</si>
  <si>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</si>
  <si>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</si>
  <si>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</si>
  <si>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</si>
  <si>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</si>
  <si>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</si>
  <si>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</si>
  <si>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</si>
  <si>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</si>
  <si>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</si>
  <si>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</si>
  <si>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</si>
  <si>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</si>
  <si>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</si>
  <si>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</si>
  <si>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</si>
  <si>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</si>
  <si>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</si>
  <si>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</si>
  <si>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</si>
  <si>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</si>
  <si>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</si>
  <si>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</si>
  <si>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</si>
  <si>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</si>
  <si>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</si>
  <si>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</si>
  <si>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</si>
  <si>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</si>
  <si>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</si>
  <si>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</si>
  <si>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</si>
  <si>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</si>
  <si>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</si>
  <si>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</si>
  <si>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</si>
  <si>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</si>
  <si>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</si>
  <si>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</si>
  <si>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</si>
  <si>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</si>
  <si>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</si>
  <si>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</si>
  <si>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</si>
  <si>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</si>
  <si>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</si>
  <si>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</si>
  <si>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</si>
  <si>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</si>
  <si>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</si>
  <si>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</si>
  <si>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</si>
  <si>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</si>
  <si>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</si>
  <si>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</si>
  <si>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</si>
  <si>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</si>
  <si>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</si>
  <si>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</si>
  <si>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</si>
  <si>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</si>
  <si>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</si>
  <si>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</si>
  <si>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</si>
  <si>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</si>
  <si>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</si>
  <si>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</si>
  <si>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</si>
  <si>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</si>
  <si>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</si>
  <si>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</si>
  <si>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</si>
  <si>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</si>
  <si>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</si>
  <si>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</si>
  <si>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</si>
  <si>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</si>
  <si>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</si>
  <si>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</si>
  <si>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</si>
  <si>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</si>
  <si>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</si>
  <si>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</si>
  <si>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</si>
  <si>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</si>
  <si>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</si>
  <si>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</si>
  <si>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</si>
  <si>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</si>
  <si>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</si>
  <si>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</si>
  <si>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</si>
  <si>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</si>
  <si>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</si>
  <si>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</si>
  <si>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</si>
  <si>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</si>
  <si>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</si>
  <si>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</si>
  <si>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</si>
  <si>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</si>
  <si>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</si>
  <si>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</si>
  <si>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</si>
  <si>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</si>
  <si>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</si>
  <si>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</si>
  <si>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</si>
  <si>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</si>
  <si>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</si>
  <si>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</si>
  <si>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</si>
  <si>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</si>
  <si>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</si>
  <si>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</si>
  <si>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</si>
  <si>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</si>
  <si>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</si>
  <si>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</si>
  <si>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</si>
  <si>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</si>
  <si>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</si>
  <si>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</si>
  <si>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</si>
  <si>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</si>
  <si>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</si>
  <si>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</si>
  <si>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</si>
  <si>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</si>
  <si>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</si>
  <si>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</si>
  <si>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</si>
  <si>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</si>
  <si>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</si>
  <si>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</si>
  <si>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</si>
  <si>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</si>
  <si>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</si>
  <si>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</si>
  <si>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</si>
  <si>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</si>
  <si>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</si>
  <si>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</si>
  <si>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</si>
  <si>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</si>
  <si>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</si>
  <si>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</si>
  <si>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</si>
  <si>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</si>
  <si>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</si>
  <si>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</si>
  <si>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</si>
  <si>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</si>
  <si>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</si>
  <si>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</si>
  <si>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</si>
  <si>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</si>
  <si>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</si>
  <si>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</si>
  <si>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</si>
  <si>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</si>
  <si>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</si>
  <si>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</si>
  <si>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</si>
  <si>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</si>
  <si>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</si>
  <si>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</si>
  <si>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</si>
  <si>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</si>
  <si>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</si>
  <si>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</si>
  <si>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</si>
  <si>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</si>
  <si>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</si>
  <si>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</si>
  <si>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</si>
  <si>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</si>
  <si>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</si>
  <si>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</si>
  <si>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</si>
  <si>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</si>
  <si>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</si>
  <si>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</si>
  <si>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</si>
  <si>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</si>
  <si>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</si>
  <si>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</si>
  <si>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</si>
  <si>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</si>
  <si>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</si>
  <si>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</si>
  <si>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</si>
  <si>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</si>
  <si>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</si>
  <si>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</si>
  <si>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</si>
  <si>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</si>
  <si>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</si>
  <si>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</si>
  <si>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</si>
  <si>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</si>
  <si>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</si>
  <si>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</si>
  <si>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</si>
  <si>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</si>
  <si>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</si>
  <si>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</si>
  <si>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</si>
  <si>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</si>
  <si>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</si>
  <si>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</si>
  <si>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</si>
  <si>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</si>
  <si>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</si>
  <si>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</si>
  <si>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</si>
  <si>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</si>
  <si>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</si>
  <si>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</si>
  <si>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</si>
  <si>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</si>
  <si>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</si>
  <si>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</si>
  <si>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</si>
  <si>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</si>
  <si>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</si>
  <si>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</si>
  <si>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</si>
  <si>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</si>
  <si>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</si>
  <si>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</si>
  <si>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</si>
  <si>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</si>
  <si>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</si>
  <si>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</si>
  <si>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</si>
  <si>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</si>
  <si>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</si>
  <si>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</si>
  <si>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</si>
  <si>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</si>
  <si>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</si>
  <si>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</si>
  <si>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</si>
  <si>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</si>
  <si>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</si>
  <si>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</si>
  <si>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</si>
  <si>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</si>
  <si>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</si>
  <si>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</si>
  <si>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</si>
  <si>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</si>
  <si>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</si>
  <si>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</si>
  <si>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</si>
  <si>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</si>
  <si>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</si>
  <si>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</si>
  <si>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</si>
  <si>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</si>
  <si>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</si>
  <si>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</si>
  <si>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</si>
  <si>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</si>
  <si>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</si>
  <si>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</si>
  <si>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</si>
  <si>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</si>
  <si>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</si>
  <si>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</si>
  <si>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</si>
  <si>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</si>
  <si>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</si>
  <si>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</si>
  <si>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</si>
  <si>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</si>
  <si>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</si>
  <si>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</si>
  <si>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</si>
  <si>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</si>
  <si>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</si>
  <si>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</si>
  <si>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</si>
  <si>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</si>
  <si>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</si>
  <si>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</si>
  <si>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</si>
  <si>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</si>
  <si>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</si>
  <si>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</si>
  <si>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</si>
  <si>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</si>
  <si>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</si>
  <si>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</si>
  <si>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</si>
  <si>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</si>
  <si>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</si>
  <si>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</si>
  <si>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</si>
  <si>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</si>
  <si>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</si>
  <si>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</si>
  <si>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</si>
  <si>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</si>
  <si>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</si>
  <si>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</si>
  <si>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</si>
  <si>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</si>
  <si>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</si>
  <si>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</si>
  <si>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</si>
  <si>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</si>
  <si>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</si>
  <si>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</si>
  <si>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</si>
  <si>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</si>
  <si>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</si>
  <si>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</si>
  <si>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</si>
  <si>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</si>
  <si>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</si>
  <si>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</si>
  <si>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</si>
  <si>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</si>
  <si>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</si>
  <si>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</si>
  <si>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</si>
  <si>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</si>
  <si>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</si>
  <si>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</si>
  <si>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</si>
  <si>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</si>
  <si>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</si>
  <si>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</si>
  <si>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</si>
  <si>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</si>
  <si>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</si>
  <si>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</si>
  <si>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</si>
  <si>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</si>
  <si>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</si>
  <si>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</si>
  <si>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</si>
  <si>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</si>
  <si>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</si>
  <si>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</si>
  <si>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</si>
  <si>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</si>
  <si>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</si>
  <si>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</si>
  <si>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</si>
  <si>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</si>
  <si>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</si>
  <si>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</si>
  <si>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</si>
  <si>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</si>
  <si>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</si>
  <si>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</si>
  <si>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</si>
  <si>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</si>
  <si>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</si>
  <si>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</si>
  <si>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</si>
  <si>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</si>
  <si>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</si>
  <si>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</si>
  <si>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</si>
  <si>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</si>
  <si>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</si>
  <si>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</si>
  <si>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</si>
  <si>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</si>
  <si>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</si>
  <si>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</si>
  <si>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</si>
  <si>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</si>
  <si>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</si>
  <si>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</si>
  <si>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</si>
  <si>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</si>
  <si>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</si>
  <si>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</si>
  <si>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</si>
  <si>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</si>
  <si>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</si>
  <si>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</si>
  <si>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</si>
  <si>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</si>
  <si>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</si>
  <si>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</si>
  <si>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</si>
  <si>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</si>
  <si>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</si>
  <si>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</si>
  <si>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</si>
  <si>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</si>
  <si>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</si>
  <si>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</si>
  <si>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</si>
  <si>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</si>
  <si>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</si>
  <si>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</si>
  <si>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</si>
  <si>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</si>
  <si>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</si>
  <si>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</si>
  <si>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</si>
  <si>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</si>
  <si>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</si>
  <si>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</si>
  <si>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</si>
  <si>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</si>
  <si>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</si>
  <si>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</si>
  <si>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</si>
  <si>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</si>
  <si>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</si>
  <si>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</si>
  <si>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</si>
  <si>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</si>
  <si>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</si>
  <si>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</si>
  <si>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</si>
  <si>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</si>
  <si>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</si>
  <si>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</si>
  <si>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</si>
  <si>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</si>
  <si>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</si>
  <si>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</si>
  <si>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</si>
  <si>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</si>
  <si>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</si>
  <si>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</si>
  <si>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</si>
  <si>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</si>
  <si>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</si>
  <si>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</si>
  <si>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</si>
  <si>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</si>
  <si>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</si>
  <si>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</si>
  <si>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</si>
  <si>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</si>
  <si>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</si>
  <si>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</si>
  <si>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</si>
  <si>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</si>
  <si>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</si>
  <si>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</si>
  <si>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</si>
  <si>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</si>
  <si>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</si>
  <si>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</si>
  <si>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</si>
  <si>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</si>
  <si>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</si>
  <si>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</si>
  <si>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</si>
  <si>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</si>
  <si>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</si>
  <si>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</si>
  <si>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</si>
  <si>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</si>
  <si>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</si>
  <si>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</si>
  <si>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</si>
  <si>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</si>
  <si>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</si>
  <si>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</si>
  <si>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</si>
  <si>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</si>
  <si>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</si>
  <si>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</si>
  <si>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</si>
  <si>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</si>
  <si>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</si>
  <si>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</si>
  <si>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</si>
  <si>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</si>
  <si>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</si>
  <si>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</si>
  <si>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</si>
  <si>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</si>
  <si>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</si>
  <si>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</si>
  <si>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</si>
  <si>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</si>
  <si>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</si>
  <si>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</si>
  <si>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</si>
  <si>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</si>
  <si>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</si>
  <si>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</si>
  <si>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</si>
  <si>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</si>
  <si>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</si>
  <si>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</si>
  <si>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</si>
  <si>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</si>
  <si>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</si>
  <si>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</si>
  <si>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</si>
  <si>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</si>
  <si>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</si>
  <si>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</si>
  <si>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</si>
  <si>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</si>
  <si>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</si>
  <si>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</si>
  <si>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</si>
  <si>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</si>
  <si>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</si>
  <si>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</si>
  <si>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</si>
  <si>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</si>
  <si>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</si>
  <si>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</si>
  <si>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</si>
  <si>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</si>
  <si>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</si>
  <si>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</si>
  <si>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</si>
  <si>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</si>
  <si>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</si>
  <si>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</si>
  <si>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</si>
  <si>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</si>
  <si>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</si>
  <si>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</si>
  <si>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</si>
  <si>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</si>
  <si>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</si>
  <si>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</si>
  <si>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</si>
  <si>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</si>
  <si>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</si>
  <si>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</si>
  <si>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</si>
  <si>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</si>
  <si>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</si>
  <si>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</si>
  <si>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</si>
  <si>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</si>
  <si>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</si>
  <si>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</si>
  <si>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</si>
  <si>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</si>
  <si>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</si>
  <si>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</si>
  <si>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</si>
  <si>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</si>
  <si>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</si>
  <si>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</si>
  <si>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</si>
  <si>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</si>
  <si>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</si>
  <si>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</si>
  <si>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</si>
  <si>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</si>
  <si>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</si>
  <si>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</si>
  <si>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</si>
  <si>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</si>
  <si>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</si>
  <si>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</si>
  <si>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</si>
  <si>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</si>
  <si>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</si>
  <si>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</si>
  <si>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</si>
  <si>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</si>
  <si>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</si>
  <si>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</si>
  <si>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</si>
  <si>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</si>
  <si>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</si>
  <si>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</si>
  <si>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</si>
  <si>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</si>
  <si>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</si>
  <si>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</si>
  <si>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</si>
  <si>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</si>
  <si>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</si>
  <si>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</si>
  <si>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</si>
  <si>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</si>
  <si>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</si>
  <si>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</si>
  <si>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</si>
  <si>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</si>
  <si>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</si>
  <si>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</si>
  <si>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</si>
  <si>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</si>
  <si>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</si>
  <si>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</si>
  <si>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</si>
  <si>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</si>
  <si>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</si>
  <si>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</si>
  <si>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</si>
  <si>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</si>
  <si>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</si>
  <si>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</si>
  <si>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</si>
  <si>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</si>
  <si>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</si>
  <si>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</si>
  <si>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</si>
  <si>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</si>
  <si>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</si>
  <si>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</si>
  <si>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</si>
  <si>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</si>
  <si>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</si>
  <si>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</si>
  <si>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</si>
  <si>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</si>
  <si>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</si>
  <si>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</si>
  <si>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</si>
  <si>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</si>
  <si>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</si>
  <si>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</si>
  <si>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</si>
  <si>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</si>
  <si>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</si>
  <si>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</si>
  <si>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</si>
  <si>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</si>
  <si>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</si>
  <si>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</si>
  <si>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</si>
  <si>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</si>
  <si>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</si>
  <si>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</si>
  <si>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</si>
  <si>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</si>
  <si>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</si>
  <si>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</si>
  <si>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</si>
  <si>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</si>
  <si>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</si>
  <si>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</si>
  <si>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</si>
  <si>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</si>
  <si>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</si>
  <si>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</si>
  <si>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</si>
  <si>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</si>
  <si>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</si>
  <si>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</si>
  <si>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</si>
  <si>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</si>
  <si>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</si>
  <si>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</si>
  <si>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</si>
  <si>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</si>
  <si>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</si>
  <si>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</si>
  <si>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</si>
  <si>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</si>
  <si>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</si>
  <si>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</si>
  <si>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</si>
  <si>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</si>
  <si>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</si>
  <si>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</si>
  <si>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</si>
  <si>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</si>
  <si>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</si>
  <si>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</si>
  <si>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</si>
  <si>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</si>
  <si>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</si>
  <si>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</si>
  <si>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</si>
  <si>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</si>
  <si>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</si>
  <si>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</si>
  <si>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</si>
  <si>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</si>
  <si>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</si>
  <si>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</si>
  <si>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</si>
  <si>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</si>
  <si>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</si>
  <si>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</si>
  <si>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</si>
  <si>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</si>
  <si>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</si>
  <si>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</si>
  <si>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</si>
  <si>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</si>
  <si>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</si>
  <si>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</si>
  <si>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</si>
  <si>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</si>
  <si>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</si>
  <si>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</si>
  <si>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</si>
  <si>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</si>
  <si>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</si>
  <si>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</si>
  <si>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</si>
  <si>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</si>
  <si>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</si>
  <si>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</si>
  <si>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</si>
  <si>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</si>
  <si>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</si>
  <si>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</si>
  <si>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</si>
  <si>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</si>
  <si>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</si>
  <si>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</si>
  <si>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</si>
  <si>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</si>
  <si>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</si>
  <si>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</si>
  <si>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</si>
  <si>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</si>
  <si>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</si>
  <si>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</si>
  <si>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</si>
  <si>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</si>
  <si>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</si>
  <si>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</si>
  <si>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</si>
  <si>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</si>
  <si>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</si>
  <si>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</si>
  <si>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</si>
  <si>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</si>
  <si>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</si>
  <si>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</si>
  <si>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</si>
  <si>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</si>
  <si>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</si>
  <si>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</si>
  <si>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</si>
  <si>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</si>
  <si>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</si>
  <si>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</si>
  <si>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</si>
  <si>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</si>
  <si>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</si>
  <si>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</si>
  <si>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</si>
  <si>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</si>
  <si>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</si>
  <si>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</si>
  <si>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</si>
  <si>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</si>
  <si>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</si>
  <si>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</si>
  <si>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</si>
  <si>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</si>
  <si>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</si>
  <si>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</si>
  <si>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</si>
  <si>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</si>
  <si>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</si>
  <si>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</si>
  <si>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</si>
  <si>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</si>
  <si>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</si>
  <si>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</si>
  <si>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</si>
  <si>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</si>
  <si>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</si>
  <si>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</si>
  <si>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</si>
  <si>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</si>
  <si>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</si>
  <si>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</si>
  <si>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</si>
  <si>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</si>
  <si>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</si>
  <si>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</si>
  <si>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</si>
  <si>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</si>
  <si>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</si>
  <si>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</si>
  <si>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</si>
  <si>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</si>
  <si>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</si>
  <si>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</si>
  <si>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</si>
  <si>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</si>
  <si>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</si>
  <si>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</si>
  <si>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</si>
  <si>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</si>
  <si>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</si>
  <si>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</si>
  <si>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</si>
  <si>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</si>
  <si>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</si>
  <si>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</si>
  <si>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</si>
  <si>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</si>
  <si>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</si>
  <si>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</si>
  <si>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</si>
  <si>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</si>
  <si>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</si>
  <si>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</si>
  <si>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</si>
  <si>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</si>
  <si>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</si>
  <si>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</si>
  <si>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</si>
  <si>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</si>
  <si>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</si>
  <si>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</si>
  <si>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</si>
  <si>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</si>
  <si>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</si>
  <si>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</si>
  <si>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</si>
  <si>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</si>
  <si>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</si>
  <si>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</si>
  <si>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</si>
  <si>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</si>
  <si>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</si>
  <si>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</si>
  <si>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</si>
  <si>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</si>
  <si>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</si>
  <si>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</si>
  <si>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</si>
  <si>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</si>
  <si>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</si>
  <si>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</si>
  <si>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</si>
  <si>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</si>
  <si>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</si>
  <si>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</si>
  <si>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</si>
  <si>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</si>
  <si>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</si>
  <si>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</si>
  <si>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</si>
  <si>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</si>
  <si>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</si>
  <si>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</si>
  <si>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</si>
  <si>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</si>
  <si>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</si>
  <si>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</si>
  <si>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</si>
  <si>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</si>
  <si>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</si>
  <si>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</si>
  <si>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</si>
  <si>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</si>
  <si>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</si>
  <si>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</si>
  <si>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</si>
  <si>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</si>
  <si>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</si>
  <si>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</si>
  <si>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</si>
  <si>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</si>
  <si>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</si>
  <si>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</si>
  <si>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</si>
  <si>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</si>
  <si>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</si>
  <si>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</si>
  <si>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</si>
  <si>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</si>
  <si>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</si>
  <si>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</si>
  <si>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</si>
  <si>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</si>
  <si>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</si>
  <si>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</si>
  <si>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</si>
  <si>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</si>
  <si>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</si>
  <si>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</si>
  <si>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</si>
  <si>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</si>
  <si>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</si>
  <si>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</si>
  <si>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</si>
  <si>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</si>
  <si>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</si>
  <si>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</si>
  <si>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</si>
  <si>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</si>
  <si>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</si>
  <si>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</si>
  <si>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</si>
  <si>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</si>
  <si>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</si>
  <si>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</si>
  <si>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</si>
  <si>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</si>
  <si>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</si>
  <si>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</si>
  <si>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</si>
  <si>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</si>
  <si>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</si>
  <si>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</si>
  <si>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</si>
  <si>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</si>
  <si>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</si>
  <si>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</si>
  <si>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</si>
  <si>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</si>
  <si>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</si>
  <si>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</si>
  <si>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</si>
  <si>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</si>
  <si>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</si>
  <si>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</si>
  <si>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</si>
  <si>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</si>
  <si>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</si>
  <si>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</si>
  <si>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</si>
  <si>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</si>
  <si>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</si>
  <si>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</si>
  <si>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</si>
  <si>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</si>
  <si>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</si>
  <si>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</si>
  <si>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</si>
  <si>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</si>
  <si>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</si>
  <si>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</si>
  <si>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</si>
  <si>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</si>
  <si>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</si>
  <si>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</si>
  <si>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</si>
  <si>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</si>
  <si>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</si>
  <si>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</si>
  <si>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</si>
  <si>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</si>
  <si>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</si>
  <si>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</si>
  <si>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</si>
  <si>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</si>
  <si>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</si>
  <si>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</si>
  <si>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</si>
  <si>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</si>
  <si>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</si>
  <si>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</si>
  <si>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</si>
  <si>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</si>
  <si>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</si>
  <si>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</si>
  <si>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</si>
  <si>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</si>
  <si>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</si>
  <si>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</si>
  <si>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</si>
  <si>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</si>
  <si>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</si>
  <si>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</si>
  <si>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</si>
  <si>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</si>
  <si>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</si>
  <si>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</si>
  <si>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</si>
  <si>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</si>
  <si>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</si>
  <si>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</si>
  <si>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</si>
  <si>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</si>
  <si>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</si>
  <si>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</si>
  <si>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</si>
  <si>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</si>
  <si>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</si>
  <si>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</si>
  <si>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</si>
  <si>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</si>
  <si>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</si>
  <si>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</si>
  <si>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</si>
  <si>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</si>
  <si>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</si>
  <si>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</si>
  <si>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</si>
  <si>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</si>
  <si>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</si>
  <si>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</si>
  <si>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</si>
  <si>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</si>
  <si>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</si>
  <si>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</si>
  <si>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</si>
  <si>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</si>
  <si>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</si>
  <si>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</si>
  <si>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</si>
  <si>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</si>
  <si>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</si>
  <si>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</si>
  <si>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</si>
  <si>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</si>
  <si>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</si>
  <si>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</si>
  <si>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</si>
  <si>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</si>
  <si>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</si>
  <si>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</si>
  <si>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</si>
  <si>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</si>
  <si>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</si>
  <si>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</si>
  <si>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</si>
  <si>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</si>
  <si>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</si>
  <si>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</si>
  <si>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</si>
  <si>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</si>
  <si>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</si>
  <si>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</si>
  <si>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</si>
  <si>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</si>
  <si>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</si>
  <si>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</si>
  <si>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</si>
  <si>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</si>
  <si>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</si>
  <si>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</si>
  <si>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</si>
  <si>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</si>
  <si>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</si>
  <si>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</si>
  <si>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</si>
  <si>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</si>
  <si>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</si>
  <si>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</si>
  <si>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</si>
  <si>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</si>
  <si>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</si>
  <si>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</si>
  <si>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</si>
  <si>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</si>
  <si>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</si>
  <si>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</si>
  <si>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</si>
  <si>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</si>
  <si>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</si>
  <si>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</si>
  <si>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</si>
  <si>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</si>
  <si>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</si>
  <si>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</si>
  <si>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</si>
  <si>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</si>
  <si>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</si>
  <si>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</si>
  <si>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</si>
  <si>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</si>
  <si>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</si>
  <si>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</si>
  <si>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</si>
  <si>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</si>
  <si>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</si>
  <si>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</si>
  <si>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</si>
  <si>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</si>
  <si>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</si>
  <si>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</si>
  <si>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</si>
  <si>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</si>
  <si>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</si>
  <si>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</si>
  <si>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</si>
  <si>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</si>
  <si>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</si>
  <si>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</si>
  <si>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</si>
  <si>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</si>
  <si>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</si>
  <si>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</si>
  <si>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</si>
  <si>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</si>
  <si>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</si>
  <si>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</si>
  <si>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</si>
  <si>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</si>
  <si>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</si>
  <si>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</si>
  <si>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</si>
  <si>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</si>
  <si>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</si>
  <si>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</si>
  <si>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</si>
  <si>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</si>
  <si>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</si>
  <si>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</si>
  <si>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</si>
  <si>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</si>
  <si>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</si>
  <si>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</si>
  <si>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</si>
  <si>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</si>
  <si>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</si>
  <si>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</si>
  <si>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</si>
  <si>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</si>
  <si>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</si>
  <si>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</si>
  <si>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</si>
  <si>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</si>
  <si>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</si>
  <si>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</si>
  <si>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</si>
  <si>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</si>
  <si>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</si>
  <si>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</si>
  <si>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</si>
  <si>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</si>
  <si>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</si>
  <si>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</si>
  <si>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</si>
  <si>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</si>
  <si>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</si>
  <si>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</si>
  <si>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</si>
  <si>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</si>
  <si>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</si>
  <si>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</si>
  <si>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</si>
  <si>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</si>
  <si>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</si>
  <si>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</si>
  <si>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</si>
  <si>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</si>
  <si>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</si>
  <si>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</si>
  <si>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</si>
  <si>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</si>
  <si>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</si>
  <si>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</si>
  <si>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</si>
  <si>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</si>
  <si>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</si>
  <si>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</si>
  <si>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</si>
  <si>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</si>
  <si>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</si>
  <si>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</si>
  <si>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</si>
  <si>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</si>
  <si>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</si>
  <si>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</si>
  <si>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</si>
  <si>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</si>
  <si>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</si>
  <si>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</si>
  <si>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</si>
  <si>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</si>
  <si>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</si>
  <si>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</si>
  <si>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</si>
  <si>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</si>
  <si>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</si>
  <si>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</si>
  <si>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</si>
  <si>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</si>
  <si>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</si>
  <si>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</si>
  <si>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</si>
  <si>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</si>
  <si>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</si>
  <si>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</si>
  <si>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</si>
  <si>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</si>
  <si>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</si>
  <si>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</si>
  <si>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</si>
  <si>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</si>
  <si>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</si>
  <si>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</si>
  <si>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</si>
  <si>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</si>
  <si>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</si>
  <si>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</si>
  <si>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</si>
  <si>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</si>
  <si>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</si>
  <si>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</si>
  <si>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</si>
  <si>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</si>
  <si>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</si>
  <si>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</si>
  <si>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</si>
  <si>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</si>
  <si>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</si>
  <si>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</si>
  <si>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</si>
  <si>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</si>
  <si>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</si>
  <si>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</si>
  <si>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</si>
  <si>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</si>
  <si>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</si>
  <si>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</si>
  <si>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</si>
  <si>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</si>
  <si>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</si>
  <si>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</si>
  <si>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</si>
  <si>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</si>
  <si>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</si>
  <si>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</si>
  <si>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</si>
  <si>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</si>
  <si>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</si>
  <si>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</si>
  <si>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</si>
  <si>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</si>
  <si>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</si>
  <si>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</si>
  <si>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</si>
  <si>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</si>
  <si>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</si>
  <si>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</si>
  <si>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</si>
  <si>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</si>
  <si>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</si>
  <si>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</si>
  <si>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</si>
  <si>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</si>
  <si>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</si>
  <si>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</si>
  <si>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</si>
  <si>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</si>
  <si>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</si>
  <si>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</si>
  <si>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</si>
  <si>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</si>
  <si>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</si>
  <si>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</si>
  <si>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</si>
  <si>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</si>
  <si>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</si>
  <si>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</si>
  <si>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</si>
  <si>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</si>
  <si>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</si>
  <si>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</si>
  <si>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</si>
  <si>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</si>
  <si>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</si>
  <si>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</si>
  <si>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</si>
  <si>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</si>
  <si>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</si>
  <si>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</si>
  <si>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</si>
  <si>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</si>
  <si>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</si>
  <si>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</si>
  <si>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</si>
  <si>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</si>
  <si>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</si>
  <si>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</si>
  <si>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</si>
  <si>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</si>
  <si>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</si>
  <si>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</si>
  <si>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</si>
  <si>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</si>
  <si>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</si>
  <si>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</si>
  <si>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</si>
  <si>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</si>
  <si>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</si>
  <si>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</si>
  <si>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</si>
  <si>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</si>
  <si>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</si>
  <si>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</si>
  <si>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</si>
  <si>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</si>
  <si>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</si>
  <si>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</si>
  <si>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</si>
  <si>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</si>
  <si>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</si>
  <si>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</si>
  <si>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</si>
  <si>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</si>
  <si>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</si>
  <si>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</si>
  <si>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</si>
  <si>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</si>
  <si>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</si>
  <si>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</si>
  <si>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</si>
  <si>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</si>
  <si>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</si>
  <si>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</si>
  <si>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</si>
  <si>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</si>
  <si>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</si>
  <si>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</si>
  <si>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</si>
  <si>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</si>
  <si>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</si>
  <si>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</si>
  <si>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</si>
  <si>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</si>
  <si>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</si>
  <si>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</si>
  <si>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</si>
  <si>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</si>
  <si>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</si>
  <si>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</si>
  <si>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</si>
  <si>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</si>
  <si>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</si>
  <si>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</si>
  <si>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</si>
  <si>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</si>
  <si>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</si>
  <si>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</si>
  <si>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</si>
  <si>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</si>
  <si>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</si>
  <si>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</si>
  <si>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</si>
  <si>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</si>
  <si>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</si>
  <si>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</si>
  <si>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</si>
  <si>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</si>
  <si>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</si>
  <si>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</si>
  <si>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</si>
  <si>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</si>
  <si>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</si>
  <si>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</si>
  <si>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</si>
  <si>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</si>
  <si>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</si>
  <si>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</si>
  <si>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</si>
  <si>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</si>
  <si>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</si>
  <si>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</si>
  <si>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</si>
  <si>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</si>
  <si>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</si>
  <si>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</si>
  <si>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</si>
  <si>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</si>
  <si>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</si>
  <si>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</si>
  <si>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</si>
  <si>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</si>
  <si>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</si>
  <si>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</si>
  <si>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</si>
  <si>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</si>
  <si>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</si>
  <si>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</si>
  <si>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</si>
  <si>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</si>
  <si>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</si>
  <si>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</si>
  <si>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</si>
  <si>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</si>
  <si>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</si>
  <si>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</si>
  <si>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</si>
  <si>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</si>
  <si>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</si>
  <si>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</si>
  <si>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</si>
  <si>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</si>
  <si>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</si>
  <si>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</si>
  <si>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</si>
  <si>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</si>
  <si>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</si>
  <si>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</si>
  <si>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</si>
  <si>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</si>
  <si>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</si>
  <si>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</si>
  <si>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</si>
  <si>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</si>
  <si>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</si>
  <si>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</si>
  <si>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</si>
  <si>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</si>
  <si>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</si>
  <si>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</si>
  <si>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</si>
  <si>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</si>
  <si>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</si>
  <si>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</si>
  <si>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</si>
  <si>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</si>
  <si>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</si>
  <si>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</si>
  <si>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</si>
  <si>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</si>
  <si>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</si>
  <si>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</si>
  <si>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</si>
  <si>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</si>
  <si>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</si>
  <si>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</si>
  <si>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</si>
  <si>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</si>
  <si>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</si>
  <si>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</si>
  <si>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</si>
  <si>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</si>
  <si>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</si>
  <si>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</si>
  <si>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</si>
  <si>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</si>
  <si>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</si>
  <si>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</si>
  <si>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</si>
  <si>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</si>
  <si>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</si>
  <si>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</si>
  <si>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</si>
  <si>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</si>
  <si>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</si>
  <si>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</si>
  <si>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</si>
  <si>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</si>
  <si>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</si>
  <si>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</si>
  <si>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</si>
  <si>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</si>
  <si>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</si>
  <si>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</si>
  <si>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</si>
  <si>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</si>
  <si>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</si>
  <si>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</si>
  <si>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</si>
  <si>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</si>
  <si>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</si>
  <si>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</si>
  <si>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</si>
  <si>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</si>
  <si>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</si>
  <si>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</si>
  <si>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</si>
  <si>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</si>
  <si>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</si>
  <si>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</si>
  <si>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</si>
  <si>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</si>
  <si>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</si>
  <si>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</si>
  <si>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</si>
  <si>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</si>
  <si>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</si>
  <si>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</si>
  <si>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</si>
  <si>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</si>
  <si>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</si>
  <si>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</si>
  <si>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</si>
  <si>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</si>
  <si>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</si>
  <si>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</si>
  <si>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</si>
  <si>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</si>
  <si>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</si>
  <si>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</si>
  <si>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</si>
  <si>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</si>
  <si>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</si>
  <si>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</si>
  <si>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</si>
  <si>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</si>
  <si>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</si>
  <si>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</si>
  <si>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</si>
  <si>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</si>
  <si>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</si>
  <si>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</si>
  <si>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</si>
  <si>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</si>
  <si>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</si>
  <si>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</si>
  <si>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</si>
  <si>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</si>
  <si>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</si>
  <si>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</si>
  <si>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</si>
  <si>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</si>
  <si>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</si>
  <si>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</si>
  <si>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</si>
  <si>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</si>
  <si>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</si>
  <si>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</si>
  <si>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</si>
  <si>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</si>
  <si>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</si>
  <si>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</si>
  <si>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</si>
  <si>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</si>
  <si>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</si>
  <si>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</si>
  <si>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</si>
  <si>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</si>
  <si>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</si>
  <si>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</si>
  <si>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</si>
  <si>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</si>
  <si>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</si>
  <si>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</si>
  <si>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</si>
  <si>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</si>
  <si>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</si>
  <si>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</si>
  <si>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</si>
  <si>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</si>
  <si>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</si>
  <si>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</si>
  <si>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</si>
  <si>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</si>
  <si>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</si>
  <si>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</si>
  <si>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</si>
  <si>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</si>
  <si>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</si>
  <si>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</si>
  <si>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</si>
  <si>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</si>
  <si>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</si>
  <si>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</si>
  <si>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</si>
  <si>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</si>
  <si>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</si>
  <si>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</si>
  <si>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</si>
  <si>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</si>
  <si>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</si>
  <si>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</si>
  <si>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</si>
  <si>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</si>
  <si>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</si>
  <si>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</si>
  <si>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</si>
  <si>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</si>
  <si>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</si>
  <si>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</si>
  <si>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</si>
  <si>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</si>
  <si>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</si>
  <si>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</si>
  <si>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</si>
  <si>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</si>
  <si>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</si>
  <si>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</si>
  <si>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</si>
  <si>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</si>
  <si>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</si>
  <si>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</si>
  <si>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</si>
  <si>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</si>
  <si>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</si>
  <si>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</si>
  <si>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</si>
  <si>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</si>
  <si>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</si>
  <si>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</si>
  <si>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</si>
  <si>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</si>
  <si>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</si>
  <si>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</si>
  <si>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</si>
  <si>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</si>
  <si>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</si>
  <si>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</si>
  <si>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</si>
  <si>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</si>
  <si>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</si>
  <si>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</si>
  <si>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</si>
  <si>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</si>
  <si>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</si>
  <si>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</si>
  <si>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</si>
  <si>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</si>
  <si>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</si>
  <si>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</si>
  <si>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</si>
  <si>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</si>
  <si>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</si>
  <si>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</si>
  <si>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</si>
  <si>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</si>
  <si>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</si>
  <si>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</si>
  <si>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</si>
  <si>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</si>
  <si>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</si>
  <si>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</si>
  <si>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</si>
  <si>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</si>
  <si>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</si>
  <si>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</si>
  <si>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</si>
  <si>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</si>
  <si>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</si>
  <si>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</si>
  <si>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</si>
  <si>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</si>
  <si>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</si>
  <si>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</si>
  <si>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</si>
  <si>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</si>
  <si>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</si>
  <si>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</si>
  <si>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</si>
  <si>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</si>
  <si>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</si>
  <si>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</si>
  <si>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</si>
  <si>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</si>
  <si>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</si>
  <si>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</si>
  <si>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</si>
  <si>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</si>
  <si>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</si>
  <si>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</si>
  <si>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</si>
  <si>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</si>
  <si>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</si>
  <si>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</si>
  <si>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</si>
  <si>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</si>
  <si>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</si>
  <si>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</si>
  <si>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</si>
  <si>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</si>
  <si>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</si>
  <si>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</si>
  <si>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</si>
  <si>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</si>
  <si>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</si>
  <si>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</si>
  <si>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</si>
  <si>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</si>
  <si>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</si>
  <si>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</si>
  <si>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</si>
  <si>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</si>
  <si>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</si>
  <si>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</si>
  <si>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</si>
  <si>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</si>
  <si>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</si>
  <si>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</si>
  <si>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</si>
  <si>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</si>
  <si>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</si>
  <si>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</si>
  <si>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</si>
  <si>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</si>
  <si>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</si>
  <si>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</si>
  <si>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</si>
  <si>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</si>
  <si>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</si>
  <si>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</si>
  <si>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</si>
  <si>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</si>
  <si>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</si>
  <si>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</si>
  <si>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</si>
  <si>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</si>
  <si>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</si>
  <si>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</si>
  <si>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</si>
  <si>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</si>
  <si>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</si>
  <si>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</si>
  <si>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</si>
  <si>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</si>
  <si>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</si>
  <si>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</si>
  <si>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</si>
  <si>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</si>
  <si>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</si>
  <si>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</si>
  <si>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</si>
  <si>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</si>
  <si>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</si>
  <si>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</si>
  <si>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</si>
  <si>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</si>
  <si>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</si>
  <si>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</si>
  <si>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</si>
  <si>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</si>
  <si>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</si>
  <si>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</si>
  <si>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</si>
  <si>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</si>
  <si>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</si>
  <si>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</si>
  <si>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</si>
  <si>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</si>
  <si>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</si>
  <si>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</si>
  <si>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</si>
  <si>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</si>
  <si>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</si>
  <si>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</si>
  <si>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</si>
  <si>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</si>
  <si>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</si>
  <si>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</si>
  <si>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</si>
  <si>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</si>
  <si>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</si>
  <si>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</si>
  <si>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</si>
  <si>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</si>
  <si>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</si>
  <si>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</si>
  <si>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</si>
  <si>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</si>
  <si>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</si>
  <si>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</si>
  <si>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</si>
  <si>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</si>
  <si>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</si>
  <si>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</si>
  <si>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</si>
  <si>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</si>
  <si>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</si>
  <si>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</si>
  <si>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</si>
  <si>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</si>
  <si>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</si>
  <si>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</si>
  <si>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</si>
  <si>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</si>
  <si>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</si>
  <si>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</si>
  <si>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</si>
  <si>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</si>
  <si>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</si>
  <si>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</si>
  <si>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</si>
  <si>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</si>
  <si>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</si>
  <si>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</si>
  <si>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</si>
  <si>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</si>
  <si>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</si>
  <si>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</si>
  <si>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</si>
  <si>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</si>
  <si>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</si>
  <si>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</si>
  <si>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</si>
  <si>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</si>
  <si>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</si>
  <si>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</si>
  <si>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</si>
  <si>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</si>
  <si>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</si>
  <si>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</si>
  <si>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</si>
  <si>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</si>
  <si>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</si>
  <si>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</si>
  <si>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</si>
  <si>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</si>
  <si>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</si>
  <si>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</si>
  <si>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</si>
  <si>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</si>
  <si>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</si>
  <si>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</si>
  <si>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</si>
  <si>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</si>
  <si>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</si>
  <si>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</si>
  <si>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</si>
  <si>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</si>
  <si>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</si>
  <si>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</si>
  <si>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</si>
  <si>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</si>
  <si>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</si>
  <si>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</si>
  <si>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</si>
  <si>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</si>
  <si>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</si>
  <si>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</si>
  <si>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</si>
  <si>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</si>
  <si>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</si>
  <si>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</si>
  <si>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</si>
  <si>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</si>
  <si>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</si>
  <si>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</si>
  <si>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</si>
  <si>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</si>
  <si>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</si>
  <si>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</si>
  <si>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</si>
  <si>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</si>
  <si>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</si>
  <si>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</si>
  <si>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</si>
  <si>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</si>
  <si>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</si>
  <si>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</si>
  <si>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</si>
  <si>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</si>
  <si>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</si>
  <si>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</si>
  <si>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</si>
  <si>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</si>
  <si>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</si>
  <si>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</si>
  <si>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</si>
  <si>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</si>
  <si>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</si>
  <si>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</si>
  <si>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</si>
  <si>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</si>
  <si>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</si>
  <si>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</si>
  <si>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</si>
  <si>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</si>
  <si>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</si>
  <si>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</si>
  <si>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</si>
  <si>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</si>
  <si>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</si>
  <si>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</si>
  <si>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</si>
  <si>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</si>
  <si>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</si>
  <si>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</si>
  <si>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</si>
  <si>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</si>
  <si>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</si>
  <si>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</si>
  <si>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</si>
  <si>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</si>
  <si>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</si>
  <si>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</si>
  <si>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</si>
  <si>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</si>
  <si>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</si>
  <si>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</si>
  <si>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</si>
  <si>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</si>
  <si>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</si>
  <si>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</si>
  <si>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</si>
  <si>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</si>
  <si>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</si>
  <si>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</si>
  <si>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</si>
  <si>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</si>
  <si>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</si>
  <si>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</si>
  <si>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</si>
  <si>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</si>
  <si>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</si>
  <si>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</si>
  <si>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</si>
  <si>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</si>
  <si>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</si>
  <si>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</si>
  <si>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</si>
  <si>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</si>
  <si>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</si>
  <si>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</si>
  <si>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</si>
  <si>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</si>
  <si>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</si>
  <si>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</si>
  <si>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</si>
  <si>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</si>
  <si>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</si>
  <si>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</si>
  <si>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</si>
  <si>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</si>
  <si>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</si>
  <si>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</si>
  <si>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</si>
  <si>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</si>
  <si>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</si>
  <si>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</si>
  <si>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</si>
  <si>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</si>
  <si>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</si>
  <si>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</si>
  <si>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</si>
  <si>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</si>
  <si>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</si>
  <si>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</si>
  <si>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</si>
  <si>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</si>
  <si>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</si>
  <si>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</si>
  <si>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</si>
  <si>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</si>
  <si>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</si>
  <si>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</si>
  <si>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</si>
  <si>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</si>
  <si>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</si>
  <si>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</si>
  <si>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</si>
  <si>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</si>
  <si>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</si>
  <si>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</si>
  <si>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</si>
  <si>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</si>
  <si>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</si>
  <si>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</si>
  <si>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</si>
  <si>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</si>
  <si>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</si>
  <si>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</si>
  <si>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</si>
  <si>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</si>
  <si>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</si>
  <si>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</si>
  <si>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</si>
  <si>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</si>
  <si>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</si>
  <si>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</si>
  <si>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</si>
  <si>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</si>
  <si>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</si>
  <si>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</si>
  <si>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</si>
  <si>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</si>
  <si>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</si>
  <si>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</si>
  <si>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</si>
  <si>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</si>
  <si>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</si>
  <si>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</si>
  <si>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</si>
  <si>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</si>
  <si>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</si>
  <si>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</si>
  <si>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</si>
  <si>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</si>
  <si>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</si>
  <si>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</si>
  <si>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</si>
  <si>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</si>
  <si>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</si>
  <si>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</si>
  <si>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</si>
  <si>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</si>
  <si>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</si>
  <si>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</si>
  <si>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</si>
  <si>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</si>
  <si>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</si>
  <si>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</si>
  <si>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</si>
  <si>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</si>
  <si>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</si>
  <si>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</si>
  <si>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</si>
  <si>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</si>
  <si>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</si>
  <si>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</si>
  <si>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</si>
  <si>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</si>
  <si>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</si>
  <si>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</si>
  <si>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</si>
  <si>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</si>
  <si>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</si>
  <si>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</si>
  <si>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</si>
  <si>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</si>
  <si>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</si>
  <si>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</si>
  <si>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</si>
  <si>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</si>
  <si>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</si>
  <si>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</si>
  <si>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</si>
  <si>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</si>
  <si>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</si>
  <si>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</si>
  <si>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</si>
  <si>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</si>
  <si>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</si>
  <si>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</si>
  <si>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</si>
  <si>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</si>
  <si>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</si>
  <si>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</si>
  <si>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</si>
  <si>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</si>
  <si>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</si>
  <si>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</si>
  <si>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</si>
  <si>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</si>
  <si>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</si>
  <si>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</si>
  <si>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</si>
  <si>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</si>
  <si>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</si>
  <si>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</si>
  <si>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</si>
  <si>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</si>
  <si>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</si>
  <si>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</si>
  <si>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</si>
  <si>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</si>
  <si>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</si>
  <si>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</si>
  <si>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</si>
  <si>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</si>
  <si>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</si>
  <si>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</si>
  <si>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</si>
  <si>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</si>
  <si>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</si>
  <si>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</si>
  <si>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</si>
  <si>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</si>
  <si>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</si>
  <si>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</si>
  <si>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</si>
  <si>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</si>
  <si>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</si>
  <si>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</si>
  <si>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</si>
  <si>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</si>
  <si>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</si>
  <si>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</si>
  <si>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</si>
  <si>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</si>
  <si>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</si>
  <si>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</si>
  <si>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</si>
  <si>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</si>
  <si>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</si>
  <si>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</si>
  <si>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</si>
  <si>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</si>
  <si>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</si>
  <si>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</si>
  <si>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</si>
  <si>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</si>
  <si>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</si>
  <si>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</si>
  <si>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</si>
  <si>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</si>
  <si>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</si>
  <si>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</si>
  <si>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</si>
  <si>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</si>
  <si>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</si>
  <si>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</si>
  <si>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</si>
  <si>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</si>
  <si>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</si>
  <si>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</si>
  <si>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</si>
  <si>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</si>
  <si>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</si>
  <si>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</si>
  <si>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</si>
  <si>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</si>
  <si>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</si>
  <si>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</si>
  <si>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</si>
  <si>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</si>
  <si>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</si>
  <si>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</si>
  <si>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</si>
  <si>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</si>
  <si>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</si>
  <si>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</si>
  <si>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</si>
  <si>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</si>
  <si>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</si>
  <si>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</si>
  <si>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</si>
  <si>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</si>
  <si>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</si>
  <si>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</si>
  <si>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</si>
  <si>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</si>
  <si>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</si>
  <si>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</si>
  <si>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</si>
  <si>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</si>
  <si>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</si>
  <si>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</si>
  <si>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</si>
  <si>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</si>
  <si>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</si>
  <si>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</si>
  <si>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</si>
  <si>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</si>
  <si>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</si>
  <si>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</si>
  <si>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</si>
  <si>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</si>
  <si>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</si>
  <si>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</si>
  <si>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</si>
  <si>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</si>
  <si>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</si>
  <si>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</si>
  <si>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</si>
  <si>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</si>
  <si>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</si>
  <si>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</si>
  <si>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</si>
  <si>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</si>
  <si>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</si>
  <si>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</si>
  <si>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</si>
  <si>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</si>
  <si>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</si>
  <si>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</si>
  <si>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</si>
  <si>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</si>
  <si>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</si>
  <si>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</si>
  <si>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</si>
  <si>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</si>
  <si>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</si>
  <si>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</si>
  <si>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</si>
  <si>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</si>
  <si>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</si>
  <si>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</si>
  <si>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</si>
  <si>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</si>
  <si>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</si>
  <si>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</si>
  <si>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</si>
  <si>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</si>
  <si>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</si>
  <si>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</si>
  <si>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</si>
  <si>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</si>
  <si>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</si>
  <si>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</si>
  <si>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</si>
  <si>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</si>
  <si>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</si>
  <si>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</si>
  <si>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</si>
  <si>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</si>
  <si>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</si>
  <si>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</si>
  <si>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</si>
  <si>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</si>
  <si>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</si>
  <si>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</si>
  <si>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</si>
  <si>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</si>
  <si>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</si>
  <si>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</si>
  <si>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</si>
  <si>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</si>
  <si>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</si>
  <si>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</si>
  <si>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</si>
  <si>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</si>
  <si>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</si>
  <si>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</si>
  <si>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</si>
  <si>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</si>
  <si>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</si>
  <si>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</si>
  <si>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</si>
  <si>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</si>
  <si>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</si>
  <si>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</si>
  <si>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</si>
  <si>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</si>
  <si>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</si>
  <si>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</si>
  <si>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</si>
  <si>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</si>
  <si>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</si>
  <si>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</si>
  <si>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</si>
  <si>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</si>
  <si>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</si>
  <si>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</si>
  <si>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</si>
  <si>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</si>
  <si>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</si>
  <si>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</si>
  <si>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</si>
  <si>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</si>
  <si>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</si>
  <si>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</si>
  <si>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</si>
  <si>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</si>
  <si>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</si>
  <si>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</si>
  <si>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</si>
  <si>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</si>
  <si>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</si>
  <si>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</si>
  <si>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</si>
  <si>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</si>
  <si>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</si>
  <si>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</si>
  <si>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</si>
  <si>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</si>
  <si>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</si>
  <si>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</si>
  <si>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</si>
  <si>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</si>
  <si>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</si>
  <si>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</si>
  <si>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</si>
  <si>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</si>
  <si>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</si>
  <si>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</si>
  <si>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</si>
  <si>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</si>
  <si>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</si>
  <si>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</si>
  <si>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</si>
  <si>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</si>
  <si>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</si>
  <si>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</si>
  <si>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</si>
  <si>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</si>
  <si>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</si>
  <si>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</si>
  <si>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</si>
  <si>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</si>
  <si>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</si>
  <si>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</si>
  <si>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</si>
  <si>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</si>
  <si>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</si>
  <si>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</si>
  <si>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</si>
  <si>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</si>
  <si>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</si>
  <si>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</si>
  <si>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</si>
  <si>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</si>
  <si>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</si>
  <si>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</si>
  <si>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</si>
  <si>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</si>
  <si>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</si>
  <si>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</si>
  <si>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</si>
  <si>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</si>
  <si>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</si>
  <si>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</si>
  <si>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</si>
  <si>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</si>
  <si>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</si>
  <si>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</si>
  <si>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</si>
  <si>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</si>
  <si>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</si>
  <si>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</si>
  <si>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</si>
  <si>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</si>
  <si>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</si>
  <si>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</si>
  <si>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</si>
  <si>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</si>
  <si>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</si>
  <si>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</si>
  <si>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</si>
  <si>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</si>
  <si>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</si>
  <si>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</si>
  <si>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</si>
  <si>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</si>
  <si>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</si>
  <si>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</si>
  <si>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</si>
  <si>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</si>
  <si>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</si>
  <si>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</si>
  <si>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</si>
  <si>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</si>
  <si>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</si>
  <si>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</si>
  <si>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</si>
  <si>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</si>
  <si>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</si>
  <si>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</si>
  <si>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</si>
  <si>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</si>
  <si>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</si>
  <si>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</si>
  <si>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</si>
  <si>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</si>
  <si>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</si>
  <si>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</si>
  <si>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</si>
  <si>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</si>
  <si>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</si>
  <si>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</si>
  <si>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</si>
  <si>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</si>
  <si>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</si>
  <si>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</si>
  <si>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</si>
  <si>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</si>
  <si>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</si>
  <si>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</si>
  <si>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</si>
  <si>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</si>
  <si>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</si>
  <si>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</si>
  <si>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</si>
  <si>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</si>
  <si>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</si>
  <si>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</si>
  <si>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</si>
  <si>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</si>
  <si>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</si>
  <si>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</si>
  <si>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</si>
  <si>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</si>
  <si>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</si>
  <si>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</si>
  <si>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</si>
  <si>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</si>
  <si>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</si>
  <si>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</si>
  <si>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</si>
  <si>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</si>
  <si>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</si>
  <si>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</si>
  <si>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</si>
  <si>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</si>
  <si>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</si>
  <si>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</si>
  <si>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</si>
  <si>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</si>
  <si>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</si>
  <si>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</si>
  <si>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</si>
  <si>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</si>
  <si>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</si>
  <si>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</si>
  <si>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</si>
  <si>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</si>
  <si>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</si>
  <si>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</si>
  <si>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</si>
  <si>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</si>
  <si>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</si>
  <si>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</si>
  <si>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</si>
  <si>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</si>
  <si>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</si>
  <si>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</si>
  <si>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</si>
  <si>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</si>
  <si>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</si>
  <si>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</si>
  <si>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</si>
  <si>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</si>
  <si>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</si>
  <si>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</si>
  <si>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</si>
  <si>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</si>
  <si>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</si>
  <si>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</si>
  <si>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</si>
  <si>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</si>
  <si>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</si>
  <si>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</si>
  <si>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</si>
  <si>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</si>
  <si>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</si>
  <si>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</si>
  <si>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</si>
  <si>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</si>
  <si>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</si>
  <si>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</si>
  <si>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</si>
  <si>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</si>
  <si>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</si>
  <si>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</si>
  <si>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</si>
  <si>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</si>
  <si>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</si>
  <si>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</si>
  <si>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</si>
  <si>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</si>
  <si>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</si>
  <si>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</si>
  <si>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</si>
  <si>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</si>
  <si>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</si>
  <si>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</si>
  <si>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</si>
  <si>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</si>
  <si>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</si>
  <si>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</si>
  <si>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</si>
  <si>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</si>
  <si>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</si>
  <si>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</si>
  <si>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</si>
  <si>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</si>
  <si>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</si>
  <si>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</si>
  <si>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</si>
  <si>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</si>
  <si>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</si>
  <si>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</si>
  <si>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</si>
  <si>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</si>
  <si>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</si>
  <si>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</si>
  <si>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</si>
  <si>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</si>
  <si>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</si>
  <si>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</si>
  <si>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</si>
  <si>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</si>
  <si>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</si>
  <si>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</si>
  <si>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</si>
  <si>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</si>
  <si>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</si>
  <si>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</si>
  <si>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</si>
  <si>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</si>
  <si>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</si>
  <si>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</si>
  <si>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</si>
  <si>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</si>
  <si>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</si>
  <si>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</si>
  <si>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</si>
  <si>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</si>
  <si>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</si>
  <si>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</si>
  <si>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</si>
  <si>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</si>
  <si>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</si>
  <si>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</si>
  <si>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</si>
  <si>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</si>
  <si>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</si>
  <si>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</si>
  <si>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</si>
  <si>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</si>
  <si>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</si>
  <si>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</si>
  <si>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</si>
  <si>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</si>
  <si>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</si>
  <si>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</si>
  <si>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</si>
  <si>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</si>
  <si>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</si>
  <si>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</si>
  <si>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</si>
  <si>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</si>
  <si>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</si>
  <si>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</si>
  <si>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</si>
  <si>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</si>
  <si>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</si>
  <si>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</si>
  <si>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</si>
  <si>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</si>
  <si>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</si>
  <si>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</si>
  <si>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</si>
  <si>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</si>
  <si>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</si>
  <si>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</si>
  <si>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</si>
  <si>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</si>
  <si>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</si>
  <si>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</si>
  <si>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</si>
  <si>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</si>
  <si>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</si>
  <si>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</si>
  <si>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</si>
  <si>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</si>
  <si>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</si>
  <si>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</si>
  <si>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</si>
  <si>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</si>
  <si>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</si>
  <si>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</si>
  <si>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</si>
  <si>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</si>
  <si>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</si>
  <si>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</si>
  <si>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</si>
  <si>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</si>
  <si>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</si>
  <si>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</si>
  <si>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</si>
  <si>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</si>
  <si>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</si>
  <si>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</si>
  <si>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</si>
  <si>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</si>
  <si>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</si>
  <si>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</si>
  <si>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</si>
  <si>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</si>
  <si>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</si>
  <si>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</si>
  <si>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</si>
  <si>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</si>
  <si>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</si>
  <si>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</si>
  <si>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</si>
  <si>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</si>
  <si>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</si>
  <si>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</si>
  <si>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</si>
  <si>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</si>
  <si>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</si>
  <si>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</si>
  <si>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</si>
  <si>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</si>
  <si>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</si>
  <si>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</si>
  <si>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</si>
  <si>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</si>
  <si>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</si>
  <si>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</si>
  <si>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</si>
  <si>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</si>
  <si>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</si>
  <si>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</si>
  <si>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</si>
  <si>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</si>
  <si>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</si>
  <si>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</si>
  <si>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</si>
  <si>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</si>
  <si>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</si>
  <si>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</si>
  <si>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</si>
  <si>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</si>
  <si>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</si>
  <si>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</si>
  <si>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</si>
  <si>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</si>
  <si>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</si>
  <si>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</si>
  <si>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</si>
  <si>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</si>
  <si>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</si>
  <si>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</si>
  <si>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</si>
  <si>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</si>
  <si>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III. osnovna škola Bjelovar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</si>
</sst>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2218915.2600000002</v>
      </c>
      <c r="D2" s="6">
        <f>'PR-RAS'!E6</f>
        <v>2773083.2600000002</v>
      </c>
      <c r="E2" s="6">
        <v>0</v>
      </c>
      <c r="F2" s="6">
        <v>0</v>
      </c>
      <c r="G2" s="7">
        <f t="shared" ref="G2:G264" si="0">(B2/1000)*(C2*1+D2*2)</f>
        <v>7765.0817800000013</v>
      </c>
      <c r="H2" s="7">
        <f t="shared" ref="H2:H264" si="1">ABS(C2-ROUND(C2,0))+ABS(D2-ROUND(D2,0))</f>
        <v>0.52000000048428774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2011202.71</v>
      </c>
      <c r="D46" s="1">
        <f>'PR-RAS'!E50</f>
        <v>2532775.91</v>
      </c>
      <c r="E46" s="1">
        <v>0</v>
      </c>
      <c r="F46" s="1">
        <v>0</v>
      </c>
      <c r="G46" s="2">
        <f t="shared" si="0"/>
        <v>318453.95384999999</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154.29</v>
      </c>
      <c r="D58" s="1">
        <f>'PR-RAS'!E62</f>
        <v>0</v>
      </c>
      <c r="E58" s="1">
        <v>0</v>
      </c>
      <c r="F58" s="1">
        <v>0</v>
      </c>
      <c r="G58" s="2">
        <f t="shared" si="0"/>
        <v>8.79453</v>
      </c>
      <c r="H58" s="2">
        <f t="shared" si="1"/>
        <v>0.28999999999999204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154.29</v>
      </c>
      <c r="D59" s="1">
        <f>'PR-RAS'!E63</f>
        <v>0</v>
      </c>
      <c r="E59" s="1">
        <v>0</v>
      </c>
      <c r="F59" s="1">
        <v>0</v>
      </c>
      <c r="G59" s="2">
        <f t="shared" si="0"/>
        <v>8.9488199999999996</v>
      </c>
      <c r="H59" s="2">
        <f t="shared" si="1"/>
        <v>0.28999999999999204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1946892.22</v>
      </c>
      <c r="D64" s="1">
        <f>'PR-RAS'!E68</f>
        <v>2436402.31</v>
      </c>
      <c r="E64" s="1">
        <v>0</v>
      </c>
      <c r="F64" s="1">
        <v>0</v>
      </c>
      <c r="G64" s="2">
        <f t="shared" si="0"/>
        <v>429640.90091999999</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1942724.52</v>
      </c>
      <c r="D65" s="1">
        <f>'PR-RAS'!E69</f>
        <v>2429916.5</v>
      </c>
      <c r="E65" s="1">
        <v>0</v>
      </c>
      <c r="F65" s="1">
        <v>0</v>
      </c>
      <c r="G65" s="2">
        <f t="shared" si="0"/>
        <v>435363.68127999996</v>
      </c>
      <c r="H65" s="2">
        <f t="shared" si="1"/>
        <v>0.97999999998137355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4167.7</v>
      </c>
      <c r="D66" s="1">
        <f>'PR-RAS'!E70</f>
        <v>6485.81</v>
      </c>
      <c r="E66" s="1">
        <v>0</v>
      </c>
      <c r="F66" s="1">
        <v>0</v>
      </c>
      <c r="G66" s="2">
        <f t="shared" si="0"/>
        <v>1114.0558000000001</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64156.2</v>
      </c>
      <c r="D70" s="1">
        <f>'PR-RAS'!E74</f>
        <v>96373.6</v>
      </c>
      <c r="E70" s="1">
        <v>0</v>
      </c>
      <c r="F70" s="1">
        <v>0</v>
      </c>
      <c r="G70" s="2">
        <f t="shared" si="0"/>
        <v>17726.334600000002</v>
      </c>
      <c r="H70" s="2">
        <f t="shared" si="1"/>
        <v>0.59999999999126885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64156.2</v>
      </c>
      <c r="D71" s="1">
        <f>'PR-RAS'!E75</f>
        <v>96373.6</v>
      </c>
      <c r="E71" s="1">
        <v>0</v>
      </c>
      <c r="F71" s="1">
        <v>0</v>
      </c>
      <c r="G71" s="2">
        <f t="shared" si="0"/>
        <v>17983.238000000005</v>
      </c>
      <c r="H71" s="2">
        <f t="shared" si="1"/>
        <v>0.59999999999126885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v>
      </c>
      <c r="E78" s="1">
        <v>0</v>
      </c>
      <c r="F78" s="1">
        <v>0</v>
      </c>
      <c r="G78" s="2">
        <f t="shared" si="0"/>
        <v>6.1599999999999997E-3</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v>
      </c>
      <c r="E79" s="1">
        <v>0</v>
      </c>
      <c r="F79" s="1">
        <v>0</v>
      </c>
      <c r="G79" s="2">
        <f t="shared" si="0"/>
        <v>6.2399999999999999E-3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v>
      </c>
      <c r="E81" s="1">
        <v>0</v>
      </c>
      <c r="F81" s="1">
        <v>0</v>
      </c>
      <c r="G81" s="2">
        <f t="shared" si="0"/>
        <v>6.4000000000000003E-3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6547.23</v>
      </c>
      <c r="D102" s="1">
        <f>'PR-RAS'!E106</f>
        <v>10627.65</v>
      </c>
      <c r="E102" s="1">
        <v>0</v>
      </c>
      <c r="F102" s="1">
        <v>0</v>
      </c>
      <c r="G102" s="2">
        <f t="shared" si="0"/>
        <v>2808.0555300000001</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6547.23</v>
      </c>
      <c r="D108" s="1">
        <f>'PR-RAS'!E112</f>
        <v>10627.65</v>
      </c>
      <c r="E108" s="1">
        <v>0</v>
      </c>
      <c r="F108" s="1">
        <v>0</v>
      </c>
      <c r="G108" s="2">
        <f t="shared" si="0"/>
        <v>2974.8707099999997</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6547.23</v>
      </c>
      <c r="D113" s="1">
        <f>'PR-RAS'!E117</f>
        <v>10627.65</v>
      </c>
      <c r="E113" s="1">
        <v>0</v>
      </c>
      <c r="F113" s="1">
        <v>0</v>
      </c>
      <c r="G113" s="2">
        <f t="shared" si="0"/>
        <v>3113.8833599999998</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6561.82</v>
      </c>
      <c r="D120" s="1">
        <f>'PR-RAS'!E124</f>
        <v>7315.98</v>
      </c>
      <c r="E120" s="1">
        <v>0</v>
      </c>
      <c r="F120" s="1">
        <v>0</v>
      </c>
      <c r="G120" s="2">
        <f t="shared" si="0"/>
        <v>2522.0598199999999</v>
      </c>
      <c r="H120" s="2">
        <f t="shared" si="1"/>
        <v>0.2000000000007276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5861.82</v>
      </c>
      <c r="D121" s="1">
        <f>'PR-RAS'!E125</f>
        <v>4563.9799999999996</v>
      </c>
      <c r="E121" s="1">
        <v>0</v>
      </c>
      <c r="F121" s="1">
        <v>0</v>
      </c>
      <c r="G121" s="2">
        <f t="shared" si="0"/>
        <v>1798.7735999999998</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5861.82</v>
      </c>
      <c r="D123" s="1">
        <f>'PR-RAS'!E127</f>
        <v>4563.9799999999996</v>
      </c>
      <c r="E123" s="1">
        <v>0</v>
      </c>
      <c r="F123" s="1">
        <v>0</v>
      </c>
      <c r="G123" s="2">
        <f t="shared" si="0"/>
        <v>1828.7531599999998</v>
      </c>
      <c r="H123" s="2">
        <f t="shared" si="1"/>
        <v>0.2000000000007276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v>
      </c>
      <c r="D124" s="1">
        <f>'PR-RAS'!E128</f>
        <v>2752</v>
      </c>
      <c r="E124" s="1">
        <v>0</v>
      </c>
      <c r="F124" s="1">
        <v>0</v>
      </c>
      <c r="G124" s="2">
        <f t="shared" si="0"/>
        <v>763.09199999999998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1720</v>
      </c>
      <c r="E125" s="1">
        <v>0</v>
      </c>
      <c r="F125" s="1">
        <v>0</v>
      </c>
      <c r="G125" s="2">
        <f t="shared" si="0"/>
        <v>513.36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1032</v>
      </c>
      <c r="E126" s="1">
        <v>0</v>
      </c>
      <c r="F126" s="1">
        <v>0</v>
      </c>
      <c r="G126" s="2">
        <f t="shared" si="0"/>
        <v>258</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194603.42</v>
      </c>
      <c r="D129" s="1">
        <f>'PR-RAS'!E133</f>
        <v>222363.72</v>
      </c>
      <c r="E129" s="1">
        <v>0</v>
      </c>
      <c r="F129" s="1">
        <v>0</v>
      </c>
      <c r="G129" s="2">
        <f t="shared" si="0"/>
        <v>81834.350080000004</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194603.42</v>
      </c>
      <c r="D130" s="1">
        <f>'PR-RAS'!E134</f>
        <v>222363.72</v>
      </c>
      <c r="E130" s="1">
        <v>0</v>
      </c>
      <c r="F130" s="1">
        <v>0</v>
      </c>
      <c r="G130" s="2">
        <f t="shared" si="0"/>
        <v>82473.680940000006</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193608</v>
      </c>
      <c r="D131" s="1">
        <f>'PR-RAS'!E135</f>
        <v>221368.3</v>
      </c>
      <c r="E131" s="1">
        <v>0</v>
      </c>
      <c r="F131" s="1">
        <v>0</v>
      </c>
      <c r="G131" s="2">
        <f t="shared" si="0"/>
        <v>82724.797999999995</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995.42</v>
      </c>
      <c r="D132" s="1">
        <f>'PR-RAS'!E136</f>
        <v>995.42</v>
      </c>
      <c r="E132" s="1">
        <v>0</v>
      </c>
      <c r="F132" s="1">
        <v>0</v>
      </c>
      <c r="G132" s="2">
        <f t="shared" si="0"/>
        <v>391.20006000000001</v>
      </c>
      <c r="H132" s="2">
        <f t="shared" si="1"/>
        <v>0.83999999999991815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2222404.1900000004</v>
      </c>
      <c r="D147" s="1">
        <f>'PR-RAS'!E151</f>
        <v>2774772.34</v>
      </c>
      <c r="E147" s="1">
        <v>0</v>
      </c>
      <c r="F147" s="1">
        <v>0</v>
      </c>
      <c r="G147" s="2">
        <f t="shared" si="0"/>
        <v>1134704.5350199998</v>
      </c>
      <c r="H147" s="2">
        <f t="shared" si="1"/>
        <v>0.53000000026077032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1836746.01</v>
      </c>
      <c r="D148" s="1">
        <f>'PR-RAS'!E152</f>
        <v>2329551.46</v>
      </c>
      <c r="E148" s="1">
        <v>0</v>
      </c>
      <c r="F148" s="1">
        <v>0</v>
      </c>
      <c r="G148" s="2">
        <f t="shared" si="0"/>
        <v>954889.79270999995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1512496.25</v>
      </c>
      <c r="D149" s="1">
        <f>'PR-RAS'!E153</f>
        <v>1924626.46</v>
      </c>
      <c r="E149" s="1">
        <v>0</v>
      </c>
      <c r="F149" s="1">
        <v>0</v>
      </c>
      <c r="G149" s="2">
        <f t="shared" si="0"/>
        <v>793538.87715999992</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1512496.25</v>
      </c>
      <c r="D150" s="1">
        <f>'PR-RAS'!E154</f>
        <v>1924626.46</v>
      </c>
      <c r="E150" s="1">
        <v>0</v>
      </c>
      <c r="F150" s="1">
        <v>0</v>
      </c>
      <c r="G150" s="2">
        <f t="shared" si="0"/>
        <v>798900.62633</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76490.61</v>
      </c>
      <c r="D154" s="1">
        <f>'PR-RAS'!E158</f>
        <v>88751.99</v>
      </c>
      <c r="E154" s="1">
        <v>0</v>
      </c>
      <c r="F154" s="1">
        <v>0</v>
      </c>
      <c r="G154" s="2">
        <f t="shared" si="0"/>
        <v>38861.172270000003</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247759.15</v>
      </c>
      <c r="D155" s="1">
        <f>'PR-RAS'!E159</f>
        <v>316173.01</v>
      </c>
      <c r="E155" s="1">
        <v>0</v>
      </c>
      <c r="F155" s="1">
        <v>0</v>
      </c>
      <c r="G155" s="2">
        <f t="shared" si="0"/>
        <v>135536.19618</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247759.15</v>
      </c>
      <c r="D157" s="1">
        <f>'PR-RAS'!E161</f>
        <v>316173.01</v>
      </c>
      <c r="E157" s="1">
        <v>0</v>
      </c>
      <c r="F157" s="1">
        <v>0</v>
      </c>
      <c r="G157" s="2">
        <f t="shared" si="0"/>
        <v>137296.40652000002</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357317.08</v>
      </c>
      <c r="D159" s="1">
        <f>'PR-RAS'!E163</f>
        <v>413900.75</v>
      </c>
      <c r="E159" s="1">
        <v>0</v>
      </c>
      <c r="F159" s="1">
        <v>0</v>
      </c>
      <c r="G159" s="2">
        <f t="shared" si="0"/>
        <v>187248.73564000003</v>
      </c>
      <c r="H159" s="2">
        <f t="shared" si="1"/>
        <v>0.33000000001629815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49860.729999999996</v>
      </c>
      <c r="D160" s="1">
        <f>'PR-RAS'!E164</f>
        <v>58320.95</v>
      </c>
      <c r="E160" s="1">
        <v>0</v>
      </c>
      <c r="F160" s="1">
        <v>0</v>
      </c>
      <c r="G160" s="2">
        <f t="shared" si="0"/>
        <v>26473.918170000001</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11757.8</v>
      </c>
      <c r="D161" s="1">
        <f>'PR-RAS'!E165</f>
        <v>12294.57</v>
      </c>
      <c r="E161" s="1">
        <v>0</v>
      </c>
      <c r="F161" s="1">
        <v>0</v>
      </c>
      <c r="G161" s="2">
        <f t="shared" si="0"/>
        <v>5815.5104000000001</v>
      </c>
      <c r="H161" s="2">
        <f t="shared" si="1"/>
        <v>0.63000000000101863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37462.93</v>
      </c>
      <c r="D162" s="1">
        <f>'PR-RAS'!E166</f>
        <v>43834.25</v>
      </c>
      <c r="E162" s="1">
        <v>0</v>
      </c>
      <c r="F162" s="1">
        <v>0</v>
      </c>
      <c r="G162" s="2">
        <f t="shared" si="0"/>
        <v>20146.160229999998</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640</v>
      </c>
      <c r="D163" s="1">
        <f>'PR-RAS'!E167</f>
        <v>2192.13</v>
      </c>
      <c r="E163" s="1">
        <v>0</v>
      </c>
      <c r="F163" s="1">
        <v>0</v>
      </c>
      <c r="G163" s="2">
        <f t="shared" si="0"/>
        <v>813.9301200000001</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171242.18</v>
      </c>
      <c r="D165" s="1">
        <f>'PR-RAS'!E169</f>
        <v>204633.69000000003</v>
      </c>
      <c r="E165" s="1">
        <v>0</v>
      </c>
      <c r="F165" s="1">
        <v>0</v>
      </c>
      <c r="G165" s="2">
        <f t="shared" si="0"/>
        <v>95203.567840000018</v>
      </c>
      <c r="H165" s="2">
        <f t="shared" si="1"/>
        <v>0.48999999996158294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16738.14</v>
      </c>
      <c r="D166" s="1">
        <f>'PR-RAS'!E170</f>
        <v>11995.29</v>
      </c>
      <c r="E166" s="1">
        <v>0</v>
      </c>
      <c r="F166" s="1">
        <v>0</v>
      </c>
      <c r="G166" s="2">
        <f t="shared" si="0"/>
        <v>6720.2388000000001</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109649.87</v>
      </c>
      <c r="D167" s="1">
        <f>'PR-RAS'!E171</f>
        <v>153967.94</v>
      </c>
      <c r="E167" s="1">
        <v>0</v>
      </c>
      <c r="F167" s="1">
        <v>0</v>
      </c>
      <c r="G167" s="2">
        <f t="shared" si="0"/>
        <v>69319.234500000006</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39166.51</v>
      </c>
      <c r="D168" s="1">
        <f>'PR-RAS'!E172</f>
        <v>33795.53</v>
      </c>
      <c r="E168" s="1">
        <v>0</v>
      </c>
      <c r="F168" s="1">
        <v>0</v>
      </c>
      <c r="G168" s="2">
        <f t="shared" si="0"/>
        <v>17828.514190000002</v>
      </c>
      <c r="H168" s="2">
        <f t="shared" si="1"/>
        <v>0.95999999999912689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1562.31</v>
      </c>
      <c r="D169" s="1">
        <f>'PR-RAS'!E173</f>
        <v>3202.32</v>
      </c>
      <c r="E169" s="1">
        <v>0</v>
      </c>
      <c r="F169" s="1">
        <v>0</v>
      </c>
      <c r="G169" s="2">
        <f t="shared" si="0"/>
        <v>1338.4476000000002</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3522.18</v>
      </c>
      <c r="D170" s="1">
        <f>'PR-RAS'!E174</f>
        <v>1549.63</v>
      </c>
      <c r="E170" s="1">
        <v>0</v>
      </c>
      <c r="F170" s="1">
        <v>0</v>
      </c>
      <c r="G170" s="2">
        <f t="shared" si="0"/>
        <v>1119.0233600000001</v>
      </c>
      <c r="H170" s="2">
        <f t="shared" si="1"/>
        <v>0.54999999999972715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603.16999999999996</v>
      </c>
      <c r="D172" s="1">
        <f>'PR-RAS'!E176</f>
        <v>122.98</v>
      </c>
      <c r="E172" s="1">
        <v>0</v>
      </c>
      <c r="F172" s="1">
        <v>0</v>
      </c>
      <c r="G172" s="2">
        <f t="shared" si="0"/>
        <v>145.20123000000001</v>
      </c>
      <c r="H172" s="2">
        <f t="shared" si="1"/>
        <v>0.18999999999995509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124854.70999999999</v>
      </c>
      <c r="D173" s="1">
        <f>'PR-RAS'!E177</f>
        <v>137939.96999999997</v>
      </c>
      <c r="E173" s="1">
        <v>0</v>
      </c>
      <c r="F173" s="1">
        <v>0</v>
      </c>
      <c r="G173" s="2">
        <f t="shared" si="0"/>
        <v>68926.359799999977</v>
      </c>
      <c r="H173" s="2">
        <f t="shared" si="1"/>
        <v>0.32000000003608875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93929.43</v>
      </c>
      <c r="D174" s="1">
        <f>'PR-RAS'!E178</f>
        <v>111145.02</v>
      </c>
      <c r="E174" s="1">
        <v>0</v>
      </c>
      <c r="F174" s="1">
        <v>0</v>
      </c>
      <c r="G174" s="2">
        <f t="shared" si="0"/>
        <v>54705.968309999989</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6334.58</v>
      </c>
      <c r="D175" s="1">
        <f>'PR-RAS'!E179</f>
        <v>9050.01</v>
      </c>
      <c r="E175" s="1">
        <v>0</v>
      </c>
      <c r="F175" s="1">
        <v>0</v>
      </c>
      <c r="G175" s="2">
        <f t="shared" si="0"/>
        <v>4251.6203999999998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5588.64</v>
      </c>
      <c r="D177" s="1">
        <f>'PR-RAS'!E181</f>
        <v>5707.04</v>
      </c>
      <c r="E177" s="1">
        <v>0</v>
      </c>
      <c r="F177" s="1">
        <v>0</v>
      </c>
      <c r="G177" s="2">
        <f t="shared" si="0"/>
        <v>2992.4787200000001</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1590.2</v>
      </c>
      <c r="D178" s="1">
        <f>'PR-RAS'!E182</f>
        <v>380.4</v>
      </c>
      <c r="E178" s="1">
        <v>0</v>
      </c>
      <c r="F178" s="1">
        <v>0</v>
      </c>
      <c r="G178" s="2">
        <f t="shared" si="0"/>
        <v>416.12699999999995</v>
      </c>
      <c r="H178" s="2">
        <f t="shared" si="1"/>
        <v>0.60000000000002274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4812.09</v>
      </c>
      <c r="D179" s="1">
        <f>'PR-RAS'!E183</f>
        <v>6180.66</v>
      </c>
      <c r="E179" s="1">
        <v>0</v>
      </c>
      <c r="F179" s="1">
        <v>0</v>
      </c>
      <c r="G179" s="2">
        <f t="shared" si="0"/>
        <v>3056.8669799999998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2218.0700000000002</v>
      </c>
      <c r="D180" s="1">
        <f>'PR-RAS'!E184</f>
        <v>2151.83</v>
      </c>
      <c r="E180" s="1">
        <v>0</v>
      </c>
      <c r="F180" s="1">
        <v>0</v>
      </c>
      <c r="G180" s="2">
        <f t="shared" si="0"/>
        <v>1167.3896699999998</v>
      </c>
      <c r="H180" s="2">
        <f t="shared" si="1"/>
        <v>0.24000000000023647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1989.33</v>
      </c>
      <c r="D181" s="1">
        <f>'PR-RAS'!E185</f>
        <v>2049.73</v>
      </c>
      <c r="E181" s="1">
        <v>0</v>
      </c>
      <c r="F181" s="1">
        <v>0</v>
      </c>
      <c r="G181" s="2">
        <f t="shared" si="0"/>
        <v>1095.9821999999999</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8392.3700000000008</v>
      </c>
      <c r="D182" s="1">
        <f>'PR-RAS'!E186</f>
        <v>1275.28</v>
      </c>
      <c r="E182" s="1">
        <v>0</v>
      </c>
      <c r="F182" s="1">
        <v>0</v>
      </c>
      <c r="G182" s="2">
        <f t="shared" si="0"/>
        <v>1980.6703299999999</v>
      </c>
      <c r="H182" s="2">
        <f t="shared" si="1"/>
        <v>0.65000000000077307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11359.46</v>
      </c>
      <c r="D184" s="1">
        <f>'PR-RAS'!E188</f>
        <v>13006.14</v>
      </c>
      <c r="E184" s="1">
        <v>0</v>
      </c>
      <c r="F184" s="1">
        <v>0</v>
      </c>
      <c r="G184" s="2">
        <f t="shared" si="0"/>
        <v>6839.0284199999996</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269.37</v>
      </c>
      <c r="D186" s="1">
        <f>'PR-RAS'!E190</f>
        <v>318.02</v>
      </c>
      <c r="E186" s="1">
        <v>0</v>
      </c>
      <c r="F186" s="1">
        <v>0</v>
      </c>
      <c r="G186" s="2">
        <f t="shared" si="0"/>
        <v>167.50084999999999</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3412.08</v>
      </c>
      <c r="D187" s="1">
        <f>'PR-RAS'!E191</f>
        <v>20.7</v>
      </c>
      <c r="E187" s="1">
        <v>0</v>
      </c>
      <c r="F187" s="1">
        <v>0</v>
      </c>
      <c r="G187" s="2">
        <f t="shared" si="0"/>
        <v>642.34727999999996</v>
      </c>
      <c r="H187" s="2">
        <f t="shared" si="1"/>
        <v>0.37999999999992795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202.91</v>
      </c>
      <c r="D188" s="1">
        <f>'PR-RAS'!E192</f>
        <v>228.09</v>
      </c>
      <c r="E188" s="1">
        <v>0</v>
      </c>
      <c r="F188" s="1">
        <v>0</v>
      </c>
      <c r="G188" s="2">
        <f t="shared" si="0"/>
        <v>123.24983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4599.8500000000004</v>
      </c>
      <c r="D189" s="1">
        <f>'PR-RAS'!E193</f>
        <v>5877.74</v>
      </c>
      <c r="E189" s="1">
        <v>0</v>
      </c>
      <c r="F189" s="1">
        <v>0</v>
      </c>
      <c r="G189" s="2">
        <f t="shared" si="0"/>
        <v>3074.80204</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2875.25</v>
      </c>
      <c r="D191" s="1">
        <f>'PR-RAS'!E195</f>
        <v>6561.59</v>
      </c>
      <c r="E191" s="1">
        <v>0</v>
      </c>
      <c r="F191" s="1">
        <v>0</v>
      </c>
      <c r="G191" s="2">
        <f t="shared" si="0"/>
        <v>3039.7017000000001</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1712.4099999999999</v>
      </c>
      <c r="D192" s="1">
        <f>'PR-RAS'!E196</f>
        <v>1133.55</v>
      </c>
      <c r="E192" s="1">
        <v>0</v>
      </c>
      <c r="F192" s="1">
        <v>0</v>
      </c>
      <c r="G192" s="2">
        <f t="shared" si="0"/>
        <v>760.08641</v>
      </c>
      <c r="H192" s="2">
        <f t="shared" si="1"/>
        <v>0.85999999999989996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1712.4099999999999</v>
      </c>
      <c r="D206" s="1">
        <f>'PR-RAS'!E210</f>
        <v>1133.55</v>
      </c>
      <c r="E206" s="1">
        <v>0</v>
      </c>
      <c r="F206" s="1">
        <v>0</v>
      </c>
      <c r="G206" s="2">
        <f t="shared" si="0"/>
        <v>815.79954999999995</v>
      </c>
      <c r="H206" s="2">
        <f t="shared" si="1"/>
        <v>0.85999999999989996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822.18</v>
      </c>
      <c r="D207" s="1">
        <f>'PR-RAS'!E211</f>
        <v>879.69</v>
      </c>
      <c r="E207" s="1">
        <v>0</v>
      </c>
      <c r="F207" s="1">
        <v>0</v>
      </c>
      <c r="G207" s="2">
        <f t="shared" si="0"/>
        <v>531.80135999999993</v>
      </c>
      <c r="H207" s="2">
        <f t="shared" si="1"/>
        <v>0.48999999999989541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5.01</v>
      </c>
      <c r="E209" s="1">
        <v>0</v>
      </c>
      <c r="F209" s="1">
        <v>0</v>
      </c>
      <c r="G209" s="2">
        <f t="shared" si="0"/>
        <v>2.0841599999999998</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890.23</v>
      </c>
      <c r="D210" s="1">
        <f>'PR-RAS'!E214</f>
        <v>248.85</v>
      </c>
      <c r="E210" s="1">
        <v>0</v>
      </c>
      <c r="F210" s="1">
        <v>0</v>
      </c>
      <c r="G210" s="2">
        <f t="shared" si="0"/>
        <v>290.07736999999997</v>
      </c>
      <c r="H210" s="2">
        <f t="shared" si="1"/>
        <v>0.38000000000002387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25302.97</v>
      </c>
      <c r="D248" s="1">
        <f>'PR-RAS'!E252</f>
        <v>28880.93</v>
      </c>
      <c r="E248" s="1">
        <v>0</v>
      </c>
      <c r="F248" s="1">
        <v>0</v>
      </c>
      <c r="G248" s="2">
        <f t="shared" si="0"/>
        <v>20517.013009999999</v>
      </c>
      <c r="H248" s="2">
        <f t="shared" si="1"/>
        <v>9.9999999998544808E-2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25302.97</v>
      </c>
      <c r="D255" s="1">
        <f>'PR-RAS'!E259</f>
        <v>28880.93</v>
      </c>
      <c r="E255" s="1">
        <v>0</v>
      </c>
      <c r="F255" s="1">
        <v>0</v>
      </c>
      <c r="G255" s="2">
        <f t="shared" si="0"/>
        <v>21098.466820000001</v>
      </c>
      <c r="H255" s="2">
        <f t="shared" si="1"/>
        <v>9.9999999998544808E-2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25302.97</v>
      </c>
      <c r="D257" s="1">
        <f>'PR-RAS'!E261</f>
        <v>28880.93</v>
      </c>
      <c r="E257" s="1">
        <v>0</v>
      </c>
      <c r="F257" s="1">
        <v>0</v>
      </c>
      <c r="G257" s="2">
        <f t="shared" si="0"/>
        <v>21264.59648</v>
      </c>
      <c r="H257" s="2">
        <f t="shared" si="1"/>
        <v>9.9999999998544808E-2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1325.72</v>
      </c>
      <c r="D259" s="1">
        <f>'PR-RAS'!E263</f>
        <v>1305.6500000000001</v>
      </c>
      <c r="E259" s="1">
        <v>0</v>
      </c>
      <c r="F259" s="1">
        <v>0</v>
      </c>
      <c r="G259" s="2">
        <f t="shared" si="0"/>
        <v>1015.7511600000001</v>
      </c>
      <c r="H259" s="2">
        <f t="shared" si="1"/>
        <v>0.62999999999988177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1325.72</v>
      </c>
      <c r="D260" s="1">
        <f>'PR-RAS'!E264</f>
        <v>1305.6500000000001</v>
      </c>
      <c r="E260" s="1">
        <v>0</v>
      </c>
      <c r="F260" s="1">
        <v>0</v>
      </c>
      <c r="G260" s="2">
        <f t="shared" si="0"/>
        <v>1019.6881800000001</v>
      </c>
      <c r="H260" s="2">
        <f t="shared" si="1"/>
        <v>0.62999999999988177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1325.72</v>
      </c>
      <c r="D262" s="1">
        <f>'PR-RAS'!E266</f>
        <v>1305.6500000000001</v>
      </c>
      <c r="E262" s="1">
        <v>0</v>
      </c>
      <c r="F262" s="1">
        <v>0</v>
      </c>
      <c r="G262" s="2">
        <f t="shared" si="0"/>
        <v>1027.5622200000003</v>
      </c>
      <c r="H262" s="2">
        <f t="shared" si="1"/>
        <v>0.62999999999988177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2222404.1900000004</v>
      </c>
      <c r="D285" s="1">
        <f>'PR-RAS'!E289</f>
        <v>2774772.34</v>
      </c>
      <c r="E285" s="1">
        <v>0</v>
      </c>
      <c r="F285" s="1">
        <v>0</v>
      </c>
      <c r="G285" s="2">
        <f t="shared" si="8"/>
        <v>2207233.47908</v>
      </c>
      <c r="H285" s="2">
        <f t="shared" si="9"/>
        <v>0.53000000026077032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3488.9300000001676</v>
      </c>
      <c r="D287" s="1">
        <f>'PR-RAS'!E291</f>
        <v>1689.0799999996088</v>
      </c>
      <c r="E287" s="1">
        <v>0</v>
      </c>
      <c r="F287" s="1">
        <v>0</v>
      </c>
      <c r="G287" s="2">
        <f t="shared" si="8"/>
        <v>1963.987739999824</v>
      </c>
      <c r="H287" s="2">
        <f t="shared" si="9"/>
        <v>0.14999999944120646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22448.03</v>
      </c>
      <c r="D288" s="1">
        <f>'PR-RAS'!E292</f>
        <v>5166.0600000000004</v>
      </c>
      <c r="E288" s="1">
        <v>0</v>
      </c>
      <c r="F288" s="1">
        <v>0</v>
      </c>
      <c r="G288" s="2">
        <f t="shared" si="8"/>
        <v>9407.903049999999</v>
      </c>
      <c r="H288" s="2">
        <f t="shared" si="9"/>
        <v>8.9999999999236024E-2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1436.22</v>
      </c>
      <c r="D290" s="1">
        <f>'PR-RAS'!E294</f>
        <v>12430.68</v>
      </c>
      <c r="E290" s="1">
        <v>0</v>
      </c>
      <c r="F290" s="1">
        <v>0</v>
      </c>
      <c r="G290" s="2">
        <f t="shared" si="8"/>
        <v>7600.0006199999998</v>
      </c>
      <c r="H290" s="2">
        <f t="shared" si="9"/>
        <v>0.53999999999973625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559.38</v>
      </c>
      <c r="D291" s="1">
        <f>'PR-RAS'!E295</f>
        <v>11822.68</v>
      </c>
      <c r="E291" s="1">
        <v>0</v>
      </c>
      <c r="F291" s="1">
        <v>0</v>
      </c>
      <c r="G291" s="2">
        <f t="shared" si="8"/>
        <v>7019.3746000000001</v>
      </c>
      <c r="H291" s="2">
        <f t="shared" si="9"/>
        <v>0.69999999999970441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13793.04</v>
      </c>
      <c r="D345" s="1">
        <f>'PR-RAS'!E350</f>
        <v>10086.68</v>
      </c>
      <c r="E345" s="1">
        <v>0</v>
      </c>
      <c r="F345" s="1">
        <v>0</v>
      </c>
      <c r="G345" s="2">
        <f t="shared" si="8"/>
        <v>11684.4416</v>
      </c>
      <c r="H345" s="2">
        <f t="shared" si="9"/>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13793.04</v>
      </c>
      <c r="D358" s="1">
        <f>'PR-RAS'!E363</f>
        <v>10086.68</v>
      </c>
      <c r="E358" s="1">
        <v>0</v>
      </c>
      <c r="F358" s="1">
        <v>0</v>
      </c>
      <c r="G358" s="2">
        <f t="shared" si="8"/>
        <v>12126.004800000001</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8506.74</v>
      </c>
      <c r="D364" s="1">
        <f>'PR-RAS'!E369</f>
        <v>1294.5</v>
      </c>
      <c r="E364" s="1">
        <v>0</v>
      </c>
      <c r="F364" s="1">
        <v>0</v>
      </c>
      <c r="G364" s="2">
        <f t="shared" si="8"/>
        <v>4027.75362</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5522.34</v>
      </c>
      <c r="D365" s="1">
        <f>'PR-RAS'!E370</f>
        <v>1294.5</v>
      </c>
      <c r="E365" s="1">
        <v>0</v>
      </c>
      <c r="F365" s="1">
        <v>0</v>
      </c>
      <c r="G365" s="2">
        <f t="shared" si="8"/>
        <v>2952.5277599999999</v>
      </c>
      <c r="H365" s="2">
        <f t="shared" si="9"/>
        <v>0.84000000000014552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2984.4</v>
      </c>
      <c r="D371" s="1">
        <f>'PR-RAS'!E376</f>
        <v>0</v>
      </c>
      <c r="E371" s="1">
        <v>0</v>
      </c>
      <c r="F371" s="1">
        <v>0</v>
      </c>
      <c r="G371" s="2">
        <f t="shared" si="8"/>
        <v>1104.2280000000001</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5286.3</v>
      </c>
      <c r="D378" s="1">
        <f>'PR-RAS'!E383</f>
        <v>8792.18</v>
      </c>
      <c r="E378" s="1">
        <v>0</v>
      </c>
      <c r="F378" s="1">
        <v>0</v>
      </c>
      <c r="G378" s="2">
        <f t="shared" si="8"/>
        <v>8622.2388200000005</v>
      </c>
      <c r="H378" s="2">
        <f t="shared" si="9"/>
        <v>0.48000000000047294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5286.3</v>
      </c>
      <c r="D379" s="1">
        <f>'PR-RAS'!E384</f>
        <v>8792.18</v>
      </c>
      <c r="E379" s="1">
        <v>0</v>
      </c>
      <c r="F379" s="1">
        <v>0</v>
      </c>
      <c r="G379" s="2">
        <f t="shared" si="8"/>
        <v>8645.1094799999992</v>
      </c>
      <c r="H379" s="2">
        <f t="shared" si="9"/>
        <v>0.48000000000047294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13793.04</v>
      </c>
      <c r="D403" s="1">
        <f>'PR-RAS'!E408</f>
        <v>10086.68</v>
      </c>
      <c r="E403" s="1">
        <v>0</v>
      </c>
      <c r="F403" s="1">
        <v>0</v>
      </c>
      <c r="G403" s="2">
        <f t="shared" si="8"/>
        <v>13654.492800000002</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2218915.2600000002</v>
      </c>
      <c r="D407" s="1">
        <f>'PR-RAS'!E412</f>
        <v>2773083.2600000002</v>
      </c>
      <c r="E407" s="1">
        <v>0</v>
      </c>
      <c r="F407" s="1">
        <v>0</v>
      </c>
      <c r="G407" s="2">
        <f t="shared" si="8"/>
        <v>3152623.2026800006</v>
      </c>
      <c r="H407" s="2">
        <f t="shared" si="9"/>
        <v>0.52000000048428774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2236197.2300000004</v>
      </c>
      <c r="D408" s="1">
        <f>'PR-RAS'!E413</f>
        <v>2784859.02</v>
      </c>
      <c r="E408" s="1">
        <v>0</v>
      </c>
      <c r="F408" s="1">
        <v>0</v>
      </c>
      <c r="G408" s="2">
        <f t="shared" si="8"/>
        <v>3177007.5148899998</v>
      </c>
      <c r="H408" s="2">
        <f t="shared" si="9"/>
        <v>0.25000000046566129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17281.970000000205</v>
      </c>
      <c r="D410" s="1">
        <f>'PR-RAS'!E415</f>
        <v>11775.759999999776</v>
      </c>
      <c r="E410" s="1">
        <v>0</v>
      </c>
      <c r="F410" s="1">
        <v>0</v>
      </c>
      <c r="G410" s="2">
        <f t="shared" si="8"/>
        <v>16700.8974099999</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22448.03</v>
      </c>
      <c r="D411" s="1">
        <f>'PR-RAS'!E416</f>
        <v>5166.0600000000004</v>
      </c>
      <c r="E411" s="1">
        <v>0</v>
      </c>
      <c r="F411" s="1">
        <v>0</v>
      </c>
      <c r="G411" s="2">
        <f t="shared" si="8"/>
        <v>13439.861499999999</v>
      </c>
      <c r="H411" s="2">
        <f t="shared" si="9"/>
        <v>8.9999999999236024E-2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1436.22</v>
      </c>
      <c r="D413" s="1">
        <f>'PR-RAS'!E418</f>
        <v>12430.68</v>
      </c>
      <c r="E413" s="1">
        <v>0</v>
      </c>
      <c r="F413" s="1">
        <v>0</v>
      </c>
      <c r="G413" s="2">
        <f t="shared" si="8"/>
        <v>10834.60296</v>
      </c>
      <c r="H413" s="2">
        <f t="shared" si="9"/>
        <v>0.53999999999973625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2218915.2600000002</v>
      </c>
      <c r="D633" s="1">
        <f>'PR-RAS'!E639</f>
        <v>2773083.2600000002</v>
      </c>
      <c r="E633" s="1">
        <v>0</v>
      </c>
      <c r="F633" s="1">
        <v>0</v>
      </c>
      <c r="G633" s="2">
        <f t="shared" si="10"/>
        <v>4907531.6849600011</v>
      </c>
      <c r="H633" s="2">
        <f t="shared" si="11"/>
        <v>0.52000000048428774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2236197.2300000004</v>
      </c>
      <c r="D634" s="1">
        <f>'PR-RAS'!E640</f>
        <v>2784859.02</v>
      </c>
      <c r="E634" s="1">
        <v>0</v>
      </c>
      <c r="F634" s="1">
        <v>0</v>
      </c>
      <c r="G634" s="2">
        <f t="shared" si="10"/>
        <v>4941144.3659100002</v>
      </c>
      <c r="H634" s="2">
        <f t="shared" si="11"/>
        <v>0.25000000046566129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17281.970000000205</v>
      </c>
      <c r="D636" s="1">
        <f>'PR-RAS'!E642</f>
        <v>11775.759999999776</v>
      </c>
      <c r="E636" s="1">
        <v>0</v>
      </c>
      <c r="F636" s="1">
        <v>0</v>
      </c>
      <c r="G636" s="2">
        <f t="shared" si="10"/>
        <v>25929.266149999847</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22448.03</v>
      </c>
      <c r="D637" s="1">
        <f>'PR-RAS'!E643</f>
        <v>5166.0600000000004</v>
      </c>
      <c r="E637" s="1">
        <v>0</v>
      </c>
      <c r="F637" s="1">
        <v>0</v>
      </c>
      <c r="G637" s="2">
        <f t="shared" si="10"/>
        <v>20848.1754</v>
      </c>
      <c r="H637" s="2">
        <f t="shared" si="11"/>
        <v>8.9999999999236024E-2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5166.0599999997939</v>
      </c>
      <c r="D639" s="1">
        <f>'PR-RAS'!E645</f>
        <v>0</v>
      </c>
      <c r="E639" s="1">
        <v>0</v>
      </c>
      <c r="F639" s="1">
        <v>0</v>
      </c>
      <c r="G639" s="2">
        <f t="shared" si="10"/>
        <v>3295.9462799998687</v>
      </c>
      <c r="H639" s="2">
        <f t="shared" si="11"/>
        <v>5.999999979394488E-2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6609.6999999997761</v>
      </c>
      <c r="E640" s="1">
        <v>0</v>
      </c>
      <c r="F640" s="1">
        <v>0</v>
      </c>
      <c r="G640" s="2">
        <f t="shared" si="10"/>
        <v>8447.1965999997137</v>
      </c>
      <c r="H640" s="2">
        <f t="shared" si="11"/>
        <v>0.3000000002239176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164800.53</v>
      </c>
      <c r="D641" s="1">
        <f>'PR-RAS'!E647</f>
        <v>190678.1</v>
      </c>
      <c r="E641" s="1">
        <v>0</v>
      </c>
      <c r="F641" s="1">
        <v>0</v>
      </c>
      <c r="G641" s="2">
        <f t="shared" si="10"/>
        <v>349540.30719999998</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37246.6</v>
      </c>
      <c r="D642" s="1">
        <f>'PR-RAS'!E649</f>
        <v>17306.93</v>
      </c>
      <c r="E642" s="1">
        <v>0</v>
      </c>
      <c r="F642" s="1">
        <v>0</v>
      </c>
      <c r="G642" s="2">
        <f t="shared" si="10"/>
        <v>46062.554859999997</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410145.07</v>
      </c>
      <c r="D643" s="1">
        <f>'PR-RAS'!E650</f>
        <v>512848</v>
      </c>
      <c r="E643" s="1">
        <v>0</v>
      </c>
      <c r="F643" s="1">
        <v>0</v>
      </c>
      <c r="G643" s="2">
        <f t="shared" si="10"/>
        <v>921809.96694000007</v>
      </c>
      <c r="H643" s="2">
        <f t="shared" si="11"/>
        <v>7.0000000006984919E-2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430084.74</v>
      </c>
      <c r="D644" s="1">
        <f>'PR-RAS'!E651</f>
        <v>517295.72</v>
      </c>
      <c r="E644" s="1">
        <v>0</v>
      </c>
      <c r="F644" s="1">
        <v>0</v>
      </c>
      <c r="G644" s="2">
        <f t="shared" si="10"/>
        <v>941786.78373999998</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17306.929999999993</v>
      </c>
      <c r="D645" s="1">
        <f>'PR-RAS'!E652</f>
        <v>12859.210000000079</v>
      </c>
      <c r="E645" s="1">
        <v>0</v>
      </c>
      <c r="F645" s="1">
        <v>0</v>
      </c>
      <c r="G645" s="2">
        <f t="shared" si="10"/>
        <v>27708.3254000001</v>
      </c>
      <c r="H645" s="2">
        <f t="shared" si="11"/>
        <v>0.28000000008614734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94</v>
      </c>
      <c r="E647" s="1">
        <v>0</v>
      </c>
      <c r="F647" s="1">
        <v>0</v>
      </c>
      <c r="G647" s="2">
        <f t="shared" si="10"/>
        <v>178.94200000000001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86</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154.29</v>
      </c>
      <c r="D662" s="1">
        <f>'PR-RAS'!E669</f>
        <v>0</v>
      </c>
      <c r="E662" s="1">
        <v>0</v>
      </c>
      <c r="F662" s="1">
        <v>0</v>
      </c>
      <c r="G662" s="2">
        <f t="shared" si="10"/>
        <v>101.98569000000001</v>
      </c>
      <c r="H662" s="2">
        <f t="shared" si="11"/>
        <v>0.28999999999999204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1942473.89</v>
      </c>
      <c r="D668" s="1">
        <f>'PR-RAS'!E675</f>
        <v>2429760.5</v>
      </c>
      <c r="E668" s="1">
        <v>0</v>
      </c>
      <c r="F668" s="1">
        <v>0</v>
      </c>
      <c r="G668" s="2">
        <f t="shared" si="10"/>
        <v>4536930.5916299997</v>
      </c>
      <c r="H668" s="2">
        <f t="shared" si="11"/>
        <v>0.61000000010244548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250.63</v>
      </c>
      <c r="D669" s="1">
        <f>'PR-RAS'!E676</f>
        <v>156</v>
      </c>
      <c r="E669" s="1">
        <v>0</v>
      </c>
      <c r="F669" s="1">
        <v>0</v>
      </c>
      <c r="G669" s="2">
        <f t="shared" si="10"/>
        <v>375.83684</v>
      </c>
      <c r="H669" s="2">
        <f t="shared" si="11"/>
        <v>0.37000000000000455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4167.7</v>
      </c>
      <c r="D670" s="1">
        <f>'PR-RAS'!E677</f>
        <v>6485.81</v>
      </c>
      <c r="E670" s="1">
        <v>0</v>
      </c>
      <c r="F670" s="1">
        <v>0</v>
      </c>
      <c r="G670" s="2">
        <f t="shared" si="10"/>
        <v>11466.20508</v>
      </c>
      <c r="H670" s="2">
        <f t="shared" si="11"/>
        <v>0.48999999999978172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64156.2</v>
      </c>
      <c r="D688" s="1">
        <f>'PR-RAS'!E695</f>
        <v>96373.6</v>
      </c>
      <c r="E688" s="1">
        <v>0</v>
      </c>
      <c r="F688" s="1">
        <v>0</v>
      </c>
      <c r="G688" s="2">
        <f t="shared" si="10"/>
        <v>176492.63580000002</v>
      </c>
      <c r="H688" s="2">
        <f t="shared" si="11"/>
        <v>0.59999999999126885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6093.94</v>
      </c>
      <c r="D703" s="1">
        <f>'PR-RAS'!E710</f>
        <v>10457.64</v>
      </c>
      <c r="E703" s="1">
        <v>0</v>
      </c>
      <c r="F703" s="1">
        <v>0</v>
      </c>
      <c r="G703" s="2">
        <f t="shared" si="10"/>
        <v>18960.472439999998</v>
      </c>
      <c r="H703" s="2">
        <f t="shared" si="11"/>
        <v>0.42000000000098225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316.75</v>
      </c>
      <c r="D705" s="1">
        <f>'PR-RAS'!E712</f>
        <v>170.01</v>
      </c>
      <c r="E705" s="1">
        <v>0</v>
      </c>
      <c r="F705" s="1">
        <v>0</v>
      </c>
      <c r="G705" s="2">
        <f t="shared" si="10"/>
        <v>462.36607999999995</v>
      </c>
      <c r="H705" s="2">
        <f t="shared" si="11"/>
        <v>0.25999999999999091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4554.97</v>
      </c>
      <c r="D709" s="1">
        <f>'PR-RAS'!E716</f>
        <v>6833.82</v>
      </c>
      <c r="E709" s="1">
        <v>0</v>
      </c>
      <c r="F709" s="1">
        <v>0</v>
      </c>
      <c r="G709" s="2">
        <f t="shared" si="10"/>
        <v>12901.60788</v>
      </c>
      <c r="H709" s="2">
        <f t="shared" si="11"/>
        <v>0.21000000000003638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2442.7800000000002</v>
      </c>
      <c r="D710" s="1">
        <f>'PR-RAS'!E717</f>
        <v>3531.52</v>
      </c>
      <c r="E710" s="1">
        <v>0</v>
      </c>
      <c r="F710" s="1">
        <v>0</v>
      </c>
      <c r="G710" s="2">
        <f t="shared" si="10"/>
        <v>6739.6263799999997</v>
      </c>
      <c r="H710" s="2">
        <f t="shared" si="11"/>
        <v>0.6999999999998181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37462.93</v>
      </c>
      <c r="D711" s="1">
        <f>'PR-RAS'!E718</f>
        <v>43834.25</v>
      </c>
      <c r="E711" s="1">
        <v>0</v>
      </c>
      <c r="F711" s="1">
        <v>0</v>
      </c>
      <c r="G711" s="2">
        <f t="shared" si="10"/>
        <v>88843.315299999987</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3780.03</v>
      </c>
      <c r="D713" s="1">
        <f>'PR-RAS'!E720</f>
        <v>5371.78</v>
      </c>
      <c r="E713" s="1">
        <v>0</v>
      </c>
      <c r="F713" s="1">
        <v>0</v>
      </c>
      <c r="G713" s="2">
        <f t="shared" si="10"/>
        <v>10340.79608</v>
      </c>
      <c r="H713" s="2">
        <f t="shared" si="11"/>
        <v>0.25000000000045475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268.75</v>
      </c>
      <c r="D715" s="1">
        <f>'PR-RAS'!E722</f>
        <v>96.23</v>
      </c>
      <c r="E715" s="1">
        <v>0</v>
      </c>
      <c r="F715" s="1">
        <v>0</v>
      </c>
      <c r="G715" s="2">
        <f t="shared" si="10"/>
        <v>329.30394000000001</v>
      </c>
      <c r="H715" s="2">
        <f t="shared" si="11"/>
        <v>0.48000000000000398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25302.97</v>
      </c>
      <c r="D821" s="1">
        <f>'PR-RAS'!E828</f>
        <v>28880.93</v>
      </c>
      <c r="E821" s="1">
        <v>0</v>
      </c>
      <c r="F821" s="1">
        <v>0</v>
      </c>
      <c r="G821" s="2">
        <f t="shared" si="18"/>
        <v>68113.160600000003</v>
      </c>
      <c r="H821" s="2">
        <f t="shared" si="19"/>
        <v>9.9999999998544808E-2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1376705.33</v>
      </c>
      <c r="D984" s="6">
        <f>BILANCA!E6</f>
        <v>1441865</v>
      </c>
      <c r="E984" s="6">
        <v>0</v>
      </c>
      <c r="F984" s="6">
        <v>0</v>
      </c>
      <c r="G984" s="7">
        <f t="shared" ref="G984:G1241" si="22">B984/1000*C984+B984/500*D984</f>
        <v>4260.4353300000002</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1167761.5900000001</v>
      </c>
      <c r="D985" s="1">
        <f>BILANCA!E7</f>
        <v>1223145.27</v>
      </c>
      <c r="E985" s="1">
        <v>0</v>
      </c>
      <c r="F985" s="1">
        <v>0</v>
      </c>
      <c r="G985" s="2">
        <f t="shared" si="22"/>
        <v>7228.1042600000001</v>
      </c>
      <c r="H985" s="2">
        <f t="shared" si="19"/>
        <v>0.67999999993480742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1327.23</v>
      </c>
      <c r="D986" s="1">
        <f>BILANCA!E8</f>
        <v>1327.23</v>
      </c>
      <c r="E986" s="1">
        <v>0</v>
      </c>
      <c r="F986" s="1">
        <v>0</v>
      </c>
      <c r="G986" s="2">
        <f t="shared" si="22"/>
        <v>11.945069999999999</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1327.23</v>
      </c>
      <c r="D987" s="1">
        <f>BILANCA!E9</f>
        <v>1327.23</v>
      </c>
      <c r="E987" s="1">
        <v>0</v>
      </c>
      <c r="F987" s="1">
        <v>0</v>
      </c>
      <c r="G987" s="2">
        <f t="shared" si="22"/>
        <v>15.926760000000002</v>
      </c>
      <c r="H987" s="2">
        <f t="shared" si="19"/>
        <v>0.46000000000003638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1166434.3600000001</v>
      </c>
      <c r="D990" s="1">
        <f>BILANCA!E12</f>
        <v>1221818.04</v>
      </c>
      <c r="E990" s="1">
        <v>0</v>
      </c>
      <c r="F990" s="1">
        <v>0</v>
      </c>
      <c r="G990" s="2">
        <f t="shared" si="22"/>
        <v>25270.49308</v>
      </c>
      <c r="H990" s="2">
        <f t="shared" si="19"/>
        <v>0.40000000013969839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1105786.6000000001</v>
      </c>
      <c r="D991" s="1">
        <f>BILANCA!E13</f>
        <v>1116394.48</v>
      </c>
      <c r="E991" s="1">
        <v>0</v>
      </c>
      <c r="F991" s="1">
        <v>0</v>
      </c>
      <c r="G991" s="2">
        <f t="shared" si="22"/>
        <v>26708.604480000002</v>
      </c>
      <c r="H991" s="2">
        <f t="shared" si="19"/>
        <v>0.87999999988824129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1990409.81</v>
      </c>
      <c r="D993" s="1">
        <f>BILANCA!E15</f>
        <v>2025546.52</v>
      </c>
      <c r="E993" s="1">
        <v>0</v>
      </c>
      <c r="F993" s="1">
        <v>0</v>
      </c>
      <c r="G993" s="2">
        <f t="shared" si="22"/>
        <v>60415.0285</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884623.21</v>
      </c>
      <c r="D996" s="1">
        <f>BILANCA!E18</f>
        <v>909152.04</v>
      </c>
      <c r="E996" s="1">
        <v>0</v>
      </c>
      <c r="F996" s="1">
        <v>0</v>
      </c>
      <c r="G996" s="2">
        <f t="shared" si="22"/>
        <v>35138.054770000002</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60644.540000000037</v>
      </c>
      <c r="D997" s="1">
        <f>BILANCA!E19</f>
        <v>105250.71000000002</v>
      </c>
      <c r="E997" s="1">
        <v>0</v>
      </c>
      <c r="F997" s="1">
        <v>0</v>
      </c>
      <c r="G997" s="2">
        <f t="shared" si="22"/>
        <v>3796.0434400000013</v>
      </c>
      <c r="H997" s="2">
        <f t="shared" si="19"/>
        <v>0.74999999994179234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302850.37</v>
      </c>
      <c r="D998" s="1">
        <f>BILANCA!E20</f>
        <v>381263.15</v>
      </c>
      <c r="E998" s="1">
        <v>0</v>
      </c>
      <c r="F998" s="1">
        <v>0</v>
      </c>
      <c r="G998" s="2">
        <f t="shared" si="22"/>
        <v>15980.65005</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4224.42</v>
      </c>
      <c r="D999" s="1">
        <f>BILANCA!E21</f>
        <v>3892.6</v>
      </c>
      <c r="E999" s="1">
        <v>0</v>
      </c>
      <c r="F999" s="1">
        <v>0</v>
      </c>
      <c r="G999" s="2">
        <f t="shared" si="22"/>
        <v>192.15392</v>
      </c>
      <c r="H999" s="2">
        <f t="shared" si="19"/>
        <v>0.82000000000016371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15035.77</v>
      </c>
      <c r="D1000" s="1">
        <f>BILANCA!E22</f>
        <v>15035.77</v>
      </c>
      <c r="E1000" s="1">
        <v>0</v>
      </c>
      <c r="F1000" s="1">
        <v>0</v>
      </c>
      <c r="G1000" s="2">
        <f t="shared" si="22"/>
        <v>766.82427000000007</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440.47</v>
      </c>
      <c r="D1002" s="1">
        <f>BILANCA!E24</f>
        <v>0</v>
      </c>
      <c r="E1002" s="1">
        <v>0</v>
      </c>
      <c r="F1002" s="1">
        <v>0</v>
      </c>
      <c r="G1002" s="2">
        <f t="shared" si="22"/>
        <v>8.3689300000000006</v>
      </c>
      <c r="H1002" s="2">
        <f t="shared" si="19"/>
        <v>0.47000000000002728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1994.58</v>
      </c>
      <c r="D1003" s="1">
        <f>BILANCA!E25</f>
        <v>1994.58</v>
      </c>
      <c r="E1003" s="1">
        <v>0</v>
      </c>
      <c r="F1003" s="1">
        <v>0</v>
      </c>
      <c r="G1003" s="2">
        <f t="shared" si="22"/>
        <v>119.67479999999999</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106920.91</v>
      </c>
      <c r="D1004" s="1">
        <f>BILANCA!E26</f>
        <v>99897.65</v>
      </c>
      <c r="E1004" s="1">
        <v>0</v>
      </c>
      <c r="F1004" s="1">
        <v>0</v>
      </c>
      <c r="G1004" s="2">
        <f t="shared" si="22"/>
        <v>6441.0404099999996</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370821.98</v>
      </c>
      <c r="D1006" s="1">
        <f>BILANCA!E28</f>
        <v>396833.04</v>
      </c>
      <c r="E1006" s="1">
        <v>0</v>
      </c>
      <c r="F1006" s="1">
        <v>0</v>
      </c>
      <c r="G1006" s="2">
        <f t="shared" si="22"/>
        <v>26783.22538</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23710.5</v>
      </c>
      <c r="D1008" s="1">
        <f>BILANCA!E30</f>
        <v>23710.5</v>
      </c>
      <c r="E1008" s="1">
        <v>0</v>
      </c>
      <c r="F1008" s="1">
        <v>0</v>
      </c>
      <c r="G1008" s="2">
        <f t="shared" si="22"/>
        <v>1778.2875000000001</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23710.5</v>
      </c>
      <c r="D1012" s="1">
        <f>BILANCA!E34</f>
        <v>23710.5</v>
      </c>
      <c r="E1012" s="1">
        <v>0</v>
      </c>
      <c r="F1012" s="1">
        <v>0</v>
      </c>
      <c r="G1012" s="2">
        <f t="shared" si="22"/>
        <v>2062.8135000000002</v>
      </c>
      <c r="H1012" s="2">
        <f t="shared" si="19"/>
        <v>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3.2200000000011642</v>
      </c>
      <c r="D1013" s="1">
        <f>BILANCA!E35</f>
        <v>172.84999999999127</v>
      </c>
      <c r="E1013" s="1">
        <v>0</v>
      </c>
      <c r="F1013" s="1">
        <v>0</v>
      </c>
      <c r="G1013" s="2">
        <f t="shared" si="22"/>
        <v>10.467599999999511</v>
      </c>
      <c r="H1013" s="2">
        <f t="shared" si="19"/>
        <v>0.3700000000098953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99039.69</v>
      </c>
      <c r="D1014" s="1">
        <f>BILANCA!E36</f>
        <v>97336.12</v>
      </c>
      <c r="E1014" s="1">
        <v>0</v>
      </c>
      <c r="F1014" s="1">
        <v>0</v>
      </c>
      <c r="G1014" s="2">
        <f t="shared" si="22"/>
        <v>9105.0698300000004</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99036.47</v>
      </c>
      <c r="D1018" s="1">
        <f>BILANCA!E40</f>
        <v>97163.27</v>
      </c>
      <c r="E1018" s="1">
        <v>0</v>
      </c>
      <c r="F1018" s="1">
        <v>0</v>
      </c>
      <c r="G1018" s="2">
        <f t="shared" si="22"/>
        <v>10267.70535</v>
      </c>
      <c r="H1018" s="2">
        <f t="shared" si="19"/>
        <v>0.74000000000523869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18409.79</v>
      </c>
      <c r="D1032" s="1">
        <f>BILANCA!E54</f>
        <v>22398.68</v>
      </c>
      <c r="E1032" s="1">
        <v>0</v>
      </c>
      <c r="F1032" s="1">
        <v>0</v>
      </c>
      <c r="G1032" s="2">
        <f t="shared" si="22"/>
        <v>3097.1503499999999</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18409.79</v>
      </c>
      <c r="D1033" s="1">
        <f>BILANCA!E55</f>
        <v>22398.68</v>
      </c>
      <c r="E1033" s="1">
        <v>0</v>
      </c>
      <c r="F1033" s="1">
        <v>0</v>
      </c>
      <c r="G1033" s="2">
        <f t="shared" si="22"/>
        <v>3160.3575000000001</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208943.74</v>
      </c>
      <c r="D1046" s="1">
        <f>BILANCA!E68</f>
        <v>218719.73</v>
      </c>
      <c r="E1046" s="1">
        <v>0</v>
      </c>
      <c r="F1046" s="1">
        <v>0</v>
      </c>
      <c r="G1046" s="2">
        <f t="shared" si="22"/>
        <v>40722.141600000003</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17306.93</v>
      </c>
      <c r="D1047" s="1">
        <f>BILANCA!E69</f>
        <v>12859.21</v>
      </c>
      <c r="E1047" s="1">
        <v>0</v>
      </c>
      <c r="F1047" s="1">
        <v>0</v>
      </c>
      <c r="G1047" s="2">
        <f t="shared" si="22"/>
        <v>2753.6224000000002</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17306.93</v>
      </c>
      <c r="D1048" s="1">
        <f>BILANCA!E70</f>
        <v>12859.21</v>
      </c>
      <c r="E1048" s="1">
        <v>0</v>
      </c>
      <c r="F1048" s="1">
        <v>0</v>
      </c>
      <c r="G1048" s="2">
        <f t="shared" si="22"/>
        <v>2796.6477500000001</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17306.93</v>
      </c>
      <c r="D1050" s="1">
        <f>BILANCA!E72</f>
        <v>12859.21</v>
      </c>
      <c r="E1050" s="1">
        <v>0</v>
      </c>
      <c r="F1050" s="1">
        <v>0</v>
      </c>
      <c r="G1050" s="2">
        <f t="shared" si="22"/>
        <v>2882.6984499999999</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25400.06</v>
      </c>
      <c r="D1056" s="1">
        <f>BILANCA!E78</f>
        <v>2751.74</v>
      </c>
      <c r="E1056" s="1">
        <v>0</v>
      </c>
      <c r="F1056" s="1">
        <v>0</v>
      </c>
      <c r="G1056" s="2">
        <f t="shared" si="22"/>
        <v>2255.9584199999999</v>
      </c>
      <c r="H1056" s="2">
        <f t="shared" si="19"/>
        <v>0.32000000000152795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25400.06</v>
      </c>
      <c r="D1064" s="1">
        <f>BILANCA!E86</f>
        <v>2751.74</v>
      </c>
      <c r="E1064" s="1">
        <v>0</v>
      </c>
      <c r="F1064" s="1">
        <v>0</v>
      </c>
      <c r="G1064" s="2">
        <f t="shared" si="22"/>
        <v>2503.1867400000001</v>
      </c>
      <c r="H1064" s="2">
        <f t="shared" si="19"/>
        <v>0.32000000000152795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1436.22</v>
      </c>
      <c r="D1124" s="1">
        <f>BILANCA!E146</f>
        <v>12430.68</v>
      </c>
      <c r="E1124" s="1">
        <v>0</v>
      </c>
      <c r="F1124" s="1">
        <v>0</v>
      </c>
      <c r="G1124" s="2">
        <f t="shared" si="22"/>
        <v>3707.9587799999999</v>
      </c>
      <c r="H1124" s="2">
        <f t="shared" si="23"/>
        <v>0.53999999999973625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876.84</v>
      </c>
      <c r="D1137" s="1">
        <f>BILANCA!E159</f>
        <v>608</v>
      </c>
      <c r="E1137" s="1">
        <v>0</v>
      </c>
      <c r="F1137" s="1">
        <v>0</v>
      </c>
      <c r="G1137" s="2">
        <f t="shared" si="22"/>
        <v>322.29736000000003</v>
      </c>
      <c r="H1137" s="2">
        <f t="shared" si="23"/>
        <v>0.15999999999996817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559.38</v>
      </c>
      <c r="D1138" s="1">
        <f>BILANCA!E160</f>
        <v>11822.68</v>
      </c>
      <c r="E1138" s="1">
        <v>0</v>
      </c>
      <c r="F1138" s="1">
        <v>0</v>
      </c>
      <c r="G1138" s="2">
        <f t="shared" si="22"/>
        <v>3751.7347</v>
      </c>
      <c r="H1138" s="2">
        <f t="shared" si="23"/>
        <v>0.69999999999970441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164800.53</v>
      </c>
      <c r="D1148" s="1">
        <f>BILANCA!E170</f>
        <v>190678.1</v>
      </c>
      <c r="E1148" s="1">
        <v>0</v>
      </c>
      <c r="F1148" s="1">
        <v>0</v>
      </c>
      <c r="G1148" s="2">
        <f t="shared" si="22"/>
        <v>90115.860450000007</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164800.53</v>
      </c>
      <c r="D1151" s="1">
        <f>BILANCA!E173</f>
        <v>190678.1</v>
      </c>
      <c r="E1151" s="1">
        <v>0</v>
      </c>
      <c r="F1151" s="1">
        <v>0</v>
      </c>
      <c r="G1151" s="2">
        <f t="shared" si="22"/>
        <v>91754.33064</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1376705.33</v>
      </c>
      <c r="D1152" s="1">
        <f>BILANCA!E175</f>
        <v>1441865</v>
      </c>
      <c r="E1152" s="1">
        <v>0</v>
      </c>
      <c r="F1152" s="1">
        <v>0</v>
      </c>
      <c r="G1152" s="2">
        <f t="shared" si="22"/>
        <v>720013.57077000011</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202341.45999999996</v>
      </c>
      <c r="D1153" s="1">
        <f>BILANCA!E176</f>
        <v>212898.74999999997</v>
      </c>
      <c r="E1153" s="1">
        <v>0</v>
      </c>
      <c r="F1153" s="1">
        <v>0</v>
      </c>
      <c r="G1153" s="2">
        <f t="shared" si="22"/>
        <v>106783.6232</v>
      </c>
      <c r="H1153" s="2">
        <f t="shared" si="23"/>
        <v>0.70999999999185093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202341.45999999996</v>
      </c>
      <c r="D1154" s="1">
        <f>BILANCA!E177</f>
        <v>212898.74999999997</v>
      </c>
      <c r="E1154" s="1">
        <v>0</v>
      </c>
      <c r="F1154" s="1">
        <v>0</v>
      </c>
      <c r="G1154" s="2">
        <f t="shared" si="22"/>
        <v>107411.76215999998</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161597.51999999999</v>
      </c>
      <c r="D1155" s="1">
        <f>BILANCA!E178</f>
        <v>187946.36</v>
      </c>
      <c r="E1155" s="1">
        <v>0</v>
      </c>
      <c r="F1155" s="1">
        <v>0</v>
      </c>
      <c r="G1155" s="2">
        <f t="shared" si="22"/>
        <v>92448.321279999989</v>
      </c>
      <c r="H1155" s="2">
        <f t="shared" si="23"/>
        <v>0.83999999999650754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15262</v>
      </c>
      <c r="D1156" s="1">
        <f>BILANCA!E179</f>
        <v>22091.38</v>
      </c>
      <c r="E1156" s="1">
        <v>0</v>
      </c>
      <c r="F1156" s="1">
        <v>0</v>
      </c>
      <c r="G1156" s="2">
        <f t="shared" si="22"/>
        <v>10283.94348</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81.55</v>
      </c>
      <c r="D1157" s="1">
        <f>BILANCA!E180</f>
        <v>109.27</v>
      </c>
      <c r="E1157" s="1">
        <v>0</v>
      </c>
      <c r="F1157" s="1">
        <v>0</v>
      </c>
      <c r="G1157" s="2">
        <f t="shared" si="22"/>
        <v>52.21566</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81.55</v>
      </c>
      <c r="D1160" s="1">
        <f>BILANCA!E183</f>
        <v>109.27</v>
      </c>
      <c r="E1160" s="1">
        <v>0</v>
      </c>
      <c r="F1160" s="1">
        <v>0</v>
      </c>
      <c r="G1160" s="2">
        <f t="shared" si="22"/>
        <v>53.115929999999992</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25400.39</v>
      </c>
      <c r="D1165" s="1">
        <f>BILANCA!E188</f>
        <v>2751.74</v>
      </c>
      <c r="E1165" s="1">
        <v>0</v>
      </c>
      <c r="F1165" s="1">
        <v>0</v>
      </c>
      <c r="G1165" s="2">
        <f t="shared" si="22"/>
        <v>5624.5043399999995</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1174363.8700000001</v>
      </c>
      <c r="D1214" s="1">
        <f>BILANCA!E237</f>
        <v>1228966.25</v>
      </c>
      <c r="E1214" s="1">
        <v>0</v>
      </c>
      <c r="F1214" s="1">
        <v>0</v>
      </c>
      <c r="G1214" s="2">
        <f t="shared" si="22"/>
        <v>839060.46146999998</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1167761.5900000001</v>
      </c>
      <c r="D1215" s="1">
        <f>BILANCA!E238</f>
        <v>1223145.27</v>
      </c>
      <c r="E1215" s="1">
        <v>0</v>
      </c>
      <c r="F1215" s="1">
        <v>0</v>
      </c>
      <c r="G1215" s="2">
        <f t="shared" si="22"/>
        <v>838460.0941600001</v>
      </c>
      <c r="H1215" s="2">
        <f t="shared" si="23"/>
        <v>0.67999999993480742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1167761.5900000001</v>
      </c>
      <c r="D1216" s="1">
        <f>BILANCA!E239</f>
        <v>1223145.27</v>
      </c>
      <c r="E1216" s="1">
        <v>0</v>
      </c>
      <c r="F1216" s="1">
        <v>0</v>
      </c>
      <c r="G1216" s="2">
        <f t="shared" si="22"/>
        <v>842074.14629000006</v>
      </c>
      <c r="H1216" s="2">
        <f t="shared" si="23"/>
        <v>0.67999999993480742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1167761.5900000001</v>
      </c>
      <c r="D1217" s="1">
        <f>BILANCA!E240</f>
        <v>1223145.27</v>
      </c>
      <c r="E1217" s="1">
        <v>0</v>
      </c>
      <c r="F1217" s="1">
        <v>0</v>
      </c>
      <c r="G1217" s="2">
        <f t="shared" si="22"/>
        <v>845688.19842000015</v>
      </c>
      <c r="H1217" s="2">
        <f t="shared" si="23"/>
        <v>0.67999999993480742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5166.0600000000004</v>
      </c>
      <c r="D1222" s="1">
        <f>BILANCA!E245</f>
        <v>-6609.7</v>
      </c>
      <c r="E1222" s="1">
        <v>0</v>
      </c>
      <c r="F1222" s="1">
        <v>0</v>
      </c>
      <c r="G1222" s="2">
        <f t="shared" si="22"/>
        <v>-1924.7482599999998</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13096.1</v>
      </c>
      <c r="D1223" s="1">
        <f>BILANCA!E246</f>
        <v>2820.79</v>
      </c>
      <c r="E1223" s="1">
        <v>0</v>
      </c>
      <c r="F1223" s="1">
        <v>0</v>
      </c>
      <c r="G1223" s="2">
        <f t="shared" si="22"/>
        <v>4497.0432000000001</v>
      </c>
      <c r="H1223" s="2">
        <f t="shared" si="23"/>
        <v>0.31000000000040018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13096.1</v>
      </c>
      <c r="D1224" s="1">
        <f>BILANCA!E247</f>
        <v>2820.79</v>
      </c>
      <c r="E1224" s="1">
        <v>0</v>
      </c>
      <c r="F1224" s="1">
        <v>0</v>
      </c>
      <c r="G1224" s="2">
        <f t="shared" si="22"/>
        <v>4515.7808800000003</v>
      </c>
      <c r="H1224" s="2">
        <f t="shared" si="23"/>
        <v>0.31000000000040018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7930.04</v>
      </c>
      <c r="D1227" s="1">
        <f>BILANCA!E250</f>
        <v>9430.49</v>
      </c>
      <c r="E1227" s="1">
        <v>0</v>
      </c>
      <c r="F1227" s="1">
        <v>0</v>
      </c>
      <c r="G1227" s="2">
        <f t="shared" si="22"/>
        <v>6537.0088799999994</v>
      </c>
      <c r="H1227" s="2">
        <f t="shared" si="23"/>
        <v>0.52999999999974534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7930.04</v>
      </c>
      <c r="D1229" s="1">
        <f>BILANCA!E252</f>
        <v>9430.49</v>
      </c>
      <c r="E1229" s="1">
        <v>0</v>
      </c>
      <c r="F1229" s="1">
        <v>0</v>
      </c>
      <c r="G1229" s="2">
        <f t="shared" si="22"/>
        <v>6590.5909200000006</v>
      </c>
      <c r="H1229" s="2">
        <f t="shared" si="23"/>
        <v>0.52999999999974534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1436.22</v>
      </c>
      <c r="D1232" s="1">
        <f>BILANCA!E255</f>
        <v>12430.68</v>
      </c>
      <c r="E1232" s="1">
        <v>0</v>
      </c>
      <c r="F1232" s="1">
        <v>0</v>
      </c>
      <c r="G1232" s="2">
        <f t="shared" si="22"/>
        <v>6548.0974200000001</v>
      </c>
      <c r="H1232" s="2">
        <f t="shared" si="23"/>
        <v>0.53999999999973625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1436.22</v>
      </c>
      <c r="D1241" s="1">
        <f>BILANCA!E265</f>
        <v>12430.68</v>
      </c>
      <c r="E1241" s="1">
        <v>0</v>
      </c>
      <c r="F1241" s="1">
        <v>0</v>
      </c>
      <c r="G1241" s="2">
        <f t="shared" si="22"/>
        <v>6784.7756399999998</v>
      </c>
      <c r="H1241" s="2">
        <f t="shared" si="23"/>
        <v>0.53999999999973625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25400.06</v>
      </c>
      <c r="D1244" s="1">
        <f>BILANCA!E268</f>
        <v>2751.74</v>
      </c>
      <c r="E1244" s="1">
        <v>0</v>
      </c>
      <c r="F1244" s="1">
        <v>0</v>
      </c>
      <c r="G1244" s="2">
        <f t="shared" si="24"/>
        <v>8065.8239400000002</v>
      </c>
      <c r="H1244" s="2">
        <f t="shared" si="23"/>
        <v>0.32000000000152795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202341.46</v>
      </c>
      <c r="D1264" s="1">
        <f>BILANCA!E288</f>
        <v>212898.75</v>
      </c>
      <c r="E1264" s="1">
        <v>0</v>
      </c>
      <c r="F1264" s="1">
        <v>0</v>
      </c>
      <c r="G1264" s="2">
        <f t="shared" si="24"/>
        <v>176507.04776000002</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25400.39</v>
      </c>
      <c r="D1278" s="1">
        <f>BILANCA!E302</f>
        <v>2751.74</v>
      </c>
      <c r="E1278" s="1">
        <v>0</v>
      </c>
      <c r="F1278" s="1">
        <v>0</v>
      </c>
      <c r="G1278" s="2">
        <f t="shared" si="24"/>
        <v>9116.6416499999996</v>
      </c>
      <c r="H1278" s="2">
        <f t="shared" si="23"/>
        <v>0.6499999999996362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2236197.23</v>
      </c>
      <c r="D1408" s="1">
        <f>'RAS-funkcijski'!E114</f>
        <v>2784859.02</v>
      </c>
      <c r="E1408" s="1">
        <v>0</v>
      </c>
      <c r="F1408" s="1">
        <v>0</v>
      </c>
      <c r="G1408" s="2">
        <f t="shared" si="24"/>
        <v>858650.67969999998</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2126547.36</v>
      </c>
      <c r="D1409" s="1">
        <f>'RAS-funkcijski'!E115</f>
        <v>2630891.08</v>
      </c>
      <c r="E1409" s="1">
        <v>0</v>
      </c>
      <c r="F1409" s="1">
        <v>0</v>
      </c>
      <c r="G1409" s="2">
        <f t="shared" si="24"/>
        <v>820104.57672000001</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2126547.36</v>
      </c>
      <c r="D1411" s="1">
        <f>'RAS-funkcijski'!E117</f>
        <v>2630891.08</v>
      </c>
      <c r="E1411" s="1">
        <v>0</v>
      </c>
      <c r="F1411" s="1">
        <v>0</v>
      </c>
      <c r="G1411" s="2">
        <f t="shared" si="24"/>
        <v>834881.23575999995</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109649.87</v>
      </c>
      <c r="D1420" s="1">
        <f>'RAS-funkcijski'!E126</f>
        <v>153967.94</v>
      </c>
      <c r="E1420" s="1">
        <v>0</v>
      </c>
      <c r="F1420" s="1">
        <v>0</v>
      </c>
      <c r="G1420" s="2">
        <f t="shared" si="24"/>
        <v>50945.461500000005</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2236197.23</v>
      </c>
      <c r="D1435" s="13">
        <f>'RAS-funkcijski'!E141</f>
        <v>2784859.02</v>
      </c>
      <c r="E1435" s="13">
        <v>0</v>
      </c>
      <c r="F1435" s="13">
        <v>0</v>
      </c>
      <c r="G1435" s="14">
        <f t="shared" si="24"/>
        <v>1069410.3919900001</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115691.29999999999</v>
      </c>
      <c r="D1436" s="6">
        <f>'P-VRIO'!E5</f>
        <v>488.23</v>
      </c>
      <c r="E1436" s="6">
        <v>0</v>
      </c>
      <c r="F1436" s="6">
        <v>0</v>
      </c>
      <c r="G1436" s="7">
        <f t="shared" si="24"/>
        <v>116.66775999999999</v>
      </c>
      <c r="H1436" s="7">
        <f t="shared" si="27"/>
        <v>0.52999999998837666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35136.71</v>
      </c>
      <c r="D1437" s="1">
        <f>'P-VRIO'!E6</f>
        <v>0</v>
      </c>
      <c r="E1437" s="1">
        <v>0</v>
      </c>
      <c r="F1437" s="1">
        <v>0</v>
      </c>
      <c r="G1437" s="2">
        <f t="shared" si="24"/>
        <v>70.273420000000002</v>
      </c>
      <c r="H1437" s="2">
        <f t="shared" si="27"/>
        <v>0.29000000000087311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35136.71</v>
      </c>
      <c r="D1438" s="1">
        <f>'P-VRIO'!E7</f>
        <v>0</v>
      </c>
      <c r="E1438" s="1">
        <v>0</v>
      </c>
      <c r="F1438" s="1">
        <v>0</v>
      </c>
      <c r="G1438" s="2">
        <f t="shared" si="24"/>
        <v>105.41013</v>
      </c>
      <c r="H1438" s="2">
        <f t="shared" si="27"/>
        <v>0.29000000000087311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35136.71</v>
      </c>
      <c r="D1440" s="1">
        <f>'P-VRIO'!E9</f>
        <v>0</v>
      </c>
      <c r="E1440" s="1">
        <v>0</v>
      </c>
      <c r="F1440" s="1">
        <v>0</v>
      </c>
      <c r="G1440" s="2">
        <f t="shared" si="24"/>
        <v>175.68355</v>
      </c>
      <c r="H1440" s="2">
        <f t="shared" si="27"/>
        <v>0.29000000000087311</v>
      </c>
      <c r="I1440" s="10">
        <f t="shared" si="28"/>
        <v>50.948229500153388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80554.59</v>
      </c>
      <c r="D1453" s="1">
        <f>'P-VRIO'!E22</f>
        <v>488.23</v>
      </c>
      <c r="E1453" s="1">
        <v>0</v>
      </c>
      <c r="F1453" s="1">
        <v>0</v>
      </c>
      <c r="G1453" s="2">
        <f t="shared" si="24"/>
        <v>1467.5588999999998</v>
      </c>
      <c r="H1453" s="2">
        <f t="shared" si="27"/>
        <v>0.64000000000351065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80554.59</v>
      </c>
      <c r="D1454" s="1">
        <f>'P-VRIO'!E23</f>
        <v>225.09</v>
      </c>
      <c r="E1454" s="1">
        <v>0</v>
      </c>
      <c r="F1454" s="1">
        <v>0</v>
      </c>
      <c r="G1454" s="2">
        <f t="shared" si="24"/>
        <v>1539.0906299999999</v>
      </c>
      <c r="H1454" s="2">
        <f t="shared" si="27"/>
        <v>0.50000000000349587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77719.28</v>
      </c>
      <c r="D1456" s="1">
        <f>'P-VRIO'!E25</f>
        <v>225.09</v>
      </c>
      <c r="E1456" s="1">
        <v>0</v>
      </c>
      <c r="F1456" s="1">
        <v>0</v>
      </c>
      <c r="G1456" s="2">
        <f t="shared" si="24"/>
        <v>1641.5586600000001</v>
      </c>
      <c r="H1456" s="2">
        <f t="shared" si="27"/>
        <v>0.36999999999883926</v>
      </c>
      <c r="I1456" s="10">
        <f t="shared" si="30"/>
        <v>607.37670419809467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2835.31</v>
      </c>
      <c r="D1458" s="1">
        <f>'P-VRIO'!E27</f>
        <v>0</v>
      </c>
      <c r="E1458" s="1">
        <v>0</v>
      </c>
      <c r="F1458" s="1">
        <v>0</v>
      </c>
      <c r="G1458" s="2">
        <f t="shared" si="24"/>
        <v>65.212130000000002</v>
      </c>
      <c r="H1458" s="2">
        <f t="shared" si="27"/>
        <v>0.30999999999994543</v>
      </c>
      <c r="I1458" s="10">
        <f t="shared" si="30"/>
        <v>20.215760299996443</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263.14</v>
      </c>
      <c r="E1461" s="1">
        <v>0</v>
      </c>
      <c r="F1461" s="1">
        <v>0</v>
      </c>
      <c r="G1461" s="2">
        <f t="shared" si="24"/>
        <v>13.683279999999998</v>
      </c>
      <c r="H1461" s="2">
        <f t="shared" si="27"/>
        <v>0.13999999999998636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263.14</v>
      </c>
      <c r="E1467" s="1">
        <v>0</v>
      </c>
      <c r="F1467" s="1">
        <v>0</v>
      </c>
      <c r="G1467" s="2">
        <f t="shared" si="24"/>
        <v>16.840959999999999</v>
      </c>
      <c r="H1467" s="2">
        <f t="shared" si="27"/>
        <v>0.13999999999998636</v>
      </c>
      <c r="I1467" s="10">
        <f t="shared" si="31"/>
        <v>2.35773439999977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202341.46</v>
      </c>
      <c r="D1480" s="6"/>
      <c r="E1480" s="6">
        <v>0</v>
      </c>
      <c r="F1480" s="6">
        <v>0</v>
      </c>
      <c r="G1480" s="7">
        <f t="shared" ref="G1480:G1580" si="34">B1480/1000*C1480</f>
        <v>202.34145999999998</v>
      </c>
      <c r="H1480" s="7">
        <f t="shared" ref="H1480:H1580" si="35">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2818766.99</v>
      </c>
      <c r="D1481" s="1">
        <v>0</v>
      </c>
      <c r="E1481" s="1">
        <v>0</v>
      </c>
      <c r="F1481" s="1">
        <v>0</v>
      </c>
      <c r="G1481" s="2">
        <f t="shared" si="34"/>
        <v>5637.5339800000002</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9843.2099999999991</v>
      </c>
      <c r="D1482" s="1">
        <v>0</v>
      </c>
      <c r="E1482" s="1">
        <v>0</v>
      </c>
      <c r="F1482" s="1">
        <v>0</v>
      </c>
      <c r="G1482" s="2">
        <f t="shared" si="34"/>
        <v>29.529629999999997</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2799869.1</v>
      </c>
      <c r="D1483" s="1">
        <v>0</v>
      </c>
      <c r="E1483" s="1">
        <v>0</v>
      </c>
      <c r="F1483" s="1">
        <v>0</v>
      </c>
      <c r="G1483" s="2">
        <f t="shared" si="34"/>
        <v>11199.476400000001</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2356425.14</v>
      </c>
      <c r="D1484" s="1">
        <v>0</v>
      </c>
      <c r="E1484" s="1">
        <v>0</v>
      </c>
      <c r="F1484" s="1">
        <v>0</v>
      </c>
      <c r="G1484" s="2">
        <f t="shared" si="34"/>
        <v>11782.125700000001</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413429.48</v>
      </c>
      <c r="D1485" s="1">
        <v>0</v>
      </c>
      <c r="E1485" s="1">
        <v>0</v>
      </c>
      <c r="F1485" s="1">
        <v>0</v>
      </c>
      <c r="G1485" s="2">
        <f t="shared" si="34"/>
        <v>2480.5768800000001</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1133.55</v>
      </c>
      <c r="D1486" s="1">
        <v>0</v>
      </c>
      <c r="E1486" s="1">
        <v>0</v>
      </c>
      <c r="F1486" s="1">
        <v>0</v>
      </c>
      <c r="G1486" s="2">
        <f t="shared" si="34"/>
        <v>7.93485</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28880.93</v>
      </c>
      <c r="D1489" s="1">
        <v>0</v>
      </c>
      <c r="E1489" s="1">
        <v>0</v>
      </c>
      <c r="F1489" s="1">
        <v>0</v>
      </c>
      <c r="G1489" s="2">
        <f t="shared" si="34"/>
        <v>288.80930000000001</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9054.68</v>
      </c>
      <c r="D1492" s="1">
        <v>0</v>
      </c>
      <c r="E1492" s="1">
        <v>0</v>
      </c>
      <c r="F1492" s="1">
        <v>0</v>
      </c>
      <c r="G1492" s="2">
        <f t="shared" si="34"/>
        <v>117.71084</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2808209.7</v>
      </c>
      <c r="D1499" s="1">
        <v>0</v>
      </c>
      <c r="E1499" s="1">
        <v>0</v>
      </c>
      <c r="F1499" s="1">
        <v>0</v>
      </c>
      <c r="G1499" s="2">
        <f t="shared" si="34"/>
        <v>56164.194000000003</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32491.86</v>
      </c>
      <c r="D1500" s="1">
        <v>0</v>
      </c>
      <c r="E1500" s="1">
        <v>0</v>
      </c>
      <c r="F1500" s="1">
        <v>0</v>
      </c>
      <c r="G1500" s="2">
        <f t="shared" si="34"/>
        <v>682.32906000000003</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2766663.16</v>
      </c>
      <c r="D1501" s="1">
        <v>0</v>
      </c>
      <c r="E1501" s="1">
        <v>0</v>
      </c>
      <c r="F1501" s="1">
        <v>0</v>
      </c>
      <c r="G1501" s="2">
        <f t="shared" si="34"/>
        <v>60866.589520000001</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2330076.2999999998</v>
      </c>
      <c r="D1502" s="1">
        <v>0</v>
      </c>
      <c r="E1502" s="1">
        <v>0</v>
      </c>
      <c r="F1502" s="1">
        <v>0</v>
      </c>
      <c r="G1502" s="2">
        <f t="shared" si="34"/>
        <v>53591.754899999993</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406600.1</v>
      </c>
      <c r="D1503" s="1">
        <v>0</v>
      </c>
      <c r="E1503" s="1">
        <v>0</v>
      </c>
      <c r="F1503" s="1">
        <v>0</v>
      </c>
      <c r="G1503" s="2">
        <f t="shared" si="34"/>
        <v>9758.402399999999</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1105.83</v>
      </c>
      <c r="D1504" s="1">
        <v>0</v>
      </c>
      <c r="E1504" s="1">
        <v>0</v>
      </c>
      <c r="F1504" s="1">
        <v>0</v>
      </c>
      <c r="G1504" s="2">
        <f t="shared" si="34"/>
        <v>27.64575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28880.93</v>
      </c>
      <c r="D1507" s="1">
        <v>0</v>
      </c>
      <c r="E1507" s="1">
        <v>0</v>
      </c>
      <c r="F1507" s="1">
        <v>0</v>
      </c>
      <c r="G1507" s="2">
        <f t="shared" si="34"/>
        <v>808.66604000000007</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9054.68</v>
      </c>
      <c r="D1510" s="1">
        <v>0</v>
      </c>
      <c r="E1510" s="1">
        <v>0</v>
      </c>
      <c r="F1510" s="1">
        <v>0</v>
      </c>
      <c r="G1510" s="2">
        <f t="shared" si="34"/>
        <v>280.69508000000002</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212898.75</v>
      </c>
      <c r="D1517" s="1">
        <v>0</v>
      </c>
      <c r="E1517" s="1">
        <v>0</v>
      </c>
      <c r="F1517" s="1">
        <v>0</v>
      </c>
      <c r="G1517" s="2">
        <f t="shared" si="34"/>
        <v>8090.1525000000001</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212898.75</v>
      </c>
      <c r="D1576" s="1">
        <v>0</v>
      </c>
      <c r="E1576" s="1">
        <v>0</v>
      </c>
      <c r="F1576" s="1">
        <v>0</v>
      </c>
      <c r="G1576" s="2">
        <f t="shared" si="34"/>
        <v>20651.178749999999</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2751.74</v>
      </c>
      <c r="D1577" s="1">
        <v>0</v>
      </c>
      <c r="E1577" s="1">
        <v>0</v>
      </c>
      <c r="F1577" s="1">
        <v>0</v>
      </c>
      <c r="G1577" s="2">
        <f t="shared" si="34"/>
        <v>269.67052000000001</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210147.01</v>
      </c>
      <c r="D1578" s="1">
        <v>0</v>
      </c>
      <c r="E1578" s="1">
        <v>0</v>
      </c>
      <c r="F1578" s="1">
        <v>0</v>
      </c>
      <c r="G1578" s="2">
        <f t="shared" si="34"/>
        <v>20804.55399</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8184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2218915.2600000002</v>
      </c>
      <c r="I16" s="170">
        <f>'PR-RAS'!E6</f>
        <v>2773083.2600000002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2222404.1900000004</v>
      </c>
      <c r="I17" s="170">
        <f>'PR-RAS'!E151</f>
        <v>2774772.34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5166.0599999997939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6609.6999999997761</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1167761.5900000001</v>
      </c>
      <c r="I20" s="173">
        <f>BILANCA!E7</f>
        <v>1223145.27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208943.74</v>
      </c>
      <c r="I21" s="175">
        <f>BILANCA!E68</f>
        <v>218719.73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202341.45999999996</v>
      </c>
      <c r="I22" s="175">
        <f>BILANCA!E176</f>
        <v>212898.74999999997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1174363.8700000001</v>
      </c>
      <c r="I23" s="177">
        <f>BILANCA!E237</f>
        <v>1228966.25</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2236197.23</v>
      </c>
      <c r="I27" s="175">
        <f>'RAS-funkcijski'!E114</f>
        <v>2784859.02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2236197.23</v>
      </c>
      <c r="I28" s="179">
        <f>'RAS-funkcijski'!E141</f>
        <v>2784859.02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115691.29999999999</v>
      </c>
      <c r="I29" s="173">
        <f>'P-VRIO'!E5</f>
        <v>488.23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80554.59</v>
      </c>
      <c r="I30" s="175">
        <f>'P-VRIO'!E22</f>
        <v>488.23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202341.46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212898.75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212898.75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10" zoomScale="120" zoomScaleNormal="120" workbookViewId="0">
      <selection activeCell="E828" sqref="E8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2218915.2600000002</v>
      </c>
      <c r="E6" s="51">
        <f>E7+E44+E50+E82+E106+E124+E133+E139</f>
        <v>2773083.2600000002</v>
      </c>
      <c r="F6" s="52">
        <f t="shared" ref="F6:F131" si="0">IF(D6&lt;&gt;0,IF(E6/D6&gt;=100,"&gt;&gt;100",E6/D6*100),"-")</f>
        <v>124.97472571350021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2011202.71</v>
      </c>
      <c r="E50" s="51">
        <f>E51+E54+E59+E62+E65+E68+E71+E74+E77</f>
        <v>2532775.91</v>
      </c>
      <c r="F50" s="52">
        <f t="shared" si="0"/>
        <v>125.9333978323846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154.29</v>
      </c>
      <c r="E62" s="51">
        <f t="shared" si="13"/>
        <v>0</v>
      </c>
      <c r="F62" s="52">
        <f t="shared" si="0"/>
        <v>0</v>
      </c>
    </row>
    <row r="63" spans="1:6" ht="12.75" customHeight="1" x14ac:dyDescent="0.2">
      <c r="A63" s="53">
        <v>6341</v>
      </c>
      <c r="B63" s="85" t="s">
        <v>171</v>
      </c>
      <c r="C63" s="50" t="s">
        <v>172</v>
      </c>
      <c r="D63" s="242">
        <v>154.29</v>
      </c>
      <c r="E63" s="242"/>
      <c r="F63" s="52">
        <f t="shared" si="0"/>
        <v>0</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1946892.22</v>
      </c>
      <c r="E68" s="51">
        <f t="shared" si="15"/>
        <v>2436402.31</v>
      </c>
      <c r="F68" s="52">
        <f t="shared" si="0"/>
        <v>125.14315301953387</v>
      </c>
    </row>
    <row r="69" spans="1:6" ht="12.75" customHeight="1" x14ac:dyDescent="0.2">
      <c r="A69" s="53" t="s">
        <v>183</v>
      </c>
      <c r="B69" s="85" t="s">
        <v>184</v>
      </c>
      <c r="C69" s="50" t="s">
        <v>183</v>
      </c>
      <c r="D69" s="242">
        <v>1942724.52</v>
      </c>
      <c r="E69" s="242">
        <v>2429916.5</v>
      </c>
      <c r="F69" s="52">
        <f t="shared" si="0"/>
        <v>125.07776964692863</v>
      </c>
    </row>
    <row r="70" spans="1:6" ht="24" x14ac:dyDescent="0.2">
      <c r="A70" s="53" t="s">
        <v>185</v>
      </c>
      <c r="B70" s="85" t="s">
        <v>186</v>
      </c>
      <c r="C70" s="50" t="s">
        <v>185</v>
      </c>
      <c r="D70" s="242">
        <v>4167.7</v>
      </c>
      <c r="E70" s="242">
        <v>6485.81</v>
      </c>
      <c r="F70" s="52">
        <f t="shared" si="0"/>
        <v>155.62084603018454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64156.2</v>
      </c>
      <c r="E74" s="51">
        <f t="shared" si="17"/>
        <v>96373.6</v>
      </c>
      <c r="F74" s="52">
        <f t="shared" si="0"/>
        <v>150.21712632606048</v>
      </c>
    </row>
    <row r="75" spans="1:6" ht="12.75" customHeight="1" x14ac:dyDescent="0.2">
      <c r="A75" s="53" t="s">
        <v>195</v>
      </c>
      <c r="B75" s="85" t="s">
        <v>196</v>
      </c>
      <c r="C75" s="50" t="s">
        <v>195</v>
      </c>
      <c r="D75" s="242">
        <v>64156.2</v>
      </c>
      <c r="E75" s="242">
        <v>96373.6</v>
      </c>
      <c r="F75" s="52">
        <f t="shared" si="0"/>
        <v>150.21712632606048</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0.08</v>
      </c>
      <c r="E82" s="51">
        <f t="shared" si="19"/>
        <v>0</v>
      </c>
      <c r="F82" s="52">
        <f t="shared" si="0"/>
        <v>0</v>
      </c>
    </row>
    <row r="83" spans="1:6" ht="12.75" customHeight="1" x14ac:dyDescent="0.2">
      <c r="A83" s="53">
        <v>641</v>
      </c>
      <c r="B83" s="85" t="s">
        <v>211</v>
      </c>
      <c r="C83" s="50" t="s">
        <v>212</v>
      </c>
      <c r="D83" s="51">
        <f t="shared" ref="D83:E83" si="20">SUM(D84:D90)</f>
        <v>0.08</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0.08</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6547.23</v>
      </c>
      <c r="E106" s="51">
        <f t="shared" si="23"/>
        <v>10627.65</v>
      </c>
      <c r="F106" s="52">
        <f t="shared" si="0"/>
        <v>162.3228449283132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6547.23</v>
      </c>
      <c r="E112" s="51">
        <f t="shared" si="25"/>
        <v>10627.65</v>
      </c>
      <c r="F112" s="52">
        <f t="shared" si="0"/>
        <v>162.3228449283132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6547.23</v>
      </c>
      <c r="E117" s="242">
        <v>10627.65</v>
      </c>
      <c r="F117" s="52">
        <f t="shared" si="0"/>
        <v>162.3228449283132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6561.82</v>
      </c>
      <c r="E124" s="51">
        <f t="shared" si="27"/>
        <v>7315.98</v>
      </c>
      <c r="F124" s="52">
        <f t="shared" si="0"/>
        <v>111.49315281431068</v>
      </c>
    </row>
    <row r="125" spans="1:6" ht="12.75" customHeight="1" x14ac:dyDescent="0.2">
      <c r="A125" s="53">
        <v>661</v>
      </c>
      <c r="B125" s="86" t="s">
        <v>295</v>
      </c>
      <c r="C125" s="50" t="s">
        <v>296</v>
      </c>
      <c r="D125" s="51">
        <f t="shared" ref="D125:E125" si="28">SUM(D126:D127)</f>
        <v>5861.82</v>
      </c>
      <c r="E125" s="51">
        <f t="shared" si="28"/>
        <v>4563.9799999999996</v>
      </c>
      <c r="F125" s="52">
        <f t="shared" si="0"/>
        <v>77.859436147817576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5861.82</v>
      </c>
      <c r="E127" s="242">
        <v>4563.9799999999996</v>
      </c>
      <c r="F127" s="52">
        <f t="shared" si="0"/>
        <v>77.859436147817576</v>
      </c>
    </row>
    <row r="128" spans="1:6" ht="24" x14ac:dyDescent="0.2">
      <c r="A128" s="53">
        <v>663</v>
      </c>
      <c r="B128" s="231" t="s">
        <v>301</v>
      </c>
      <c r="C128" s="50" t="s">
        <v>302</v>
      </c>
      <c r="D128" s="51">
        <f t="shared" ref="D128:E128" si="29">SUM(D129:D132)</f>
        <v>700</v>
      </c>
      <c r="E128" s="51">
        <f t="shared" si="29"/>
        <v>2752</v>
      </c>
      <c r="F128" s="52">
        <f t="shared" si="0"/>
        <v>393.14285714285717</v>
      </c>
    </row>
    <row r="129" spans="1:6" ht="12.75" customHeight="1" x14ac:dyDescent="0.2">
      <c r="A129" s="53">
        <v>6631</v>
      </c>
      <c r="B129" s="86" t="s">
        <v>303</v>
      </c>
      <c r="C129" s="50" t="s">
        <v>304</v>
      </c>
      <c r="D129" s="242">
        <v>700</v>
      </c>
      <c r="E129" s="242">
        <v>1720</v>
      </c>
      <c r="F129" s="52">
        <f t="shared" si="0"/>
        <v>245.71428571428572</v>
      </c>
    </row>
    <row r="130" spans="1:6" ht="12.75" customHeight="1" x14ac:dyDescent="0.2">
      <c r="A130" s="53">
        <v>6632</v>
      </c>
      <c r="B130" s="232" t="s">
        <v>305</v>
      </c>
      <c r="C130" s="50" t="s">
        <v>306</v>
      </c>
      <c r="D130" s="242">
        <v>0</v>
      </c>
      <c r="E130" s="242">
        <v>1032</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194603.42</v>
      </c>
      <c r="E133" s="51">
        <f t="shared" si="30"/>
        <v>222363.72</v>
      </c>
      <c r="F133" s="52">
        <f t="shared" ref="F133:F223" si="31">IF(D133&lt;&gt;0,IF(E133/D133&gt;=100,"&gt;&gt;100",E133/D133*100),"-")</f>
        <v>114.2650627620008</v>
      </c>
    </row>
    <row r="134" spans="1:6" ht="24" x14ac:dyDescent="0.2">
      <c r="A134" s="53">
        <v>671</v>
      </c>
      <c r="B134" s="232" t="s">
        <v>313</v>
      </c>
      <c r="C134" s="50" t="s">
        <v>314</v>
      </c>
      <c r="D134" s="51">
        <f t="shared" ref="D134:E134" si="32">SUM(D135:D137)</f>
        <v>194603.42</v>
      </c>
      <c r="E134" s="51">
        <f t="shared" si="32"/>
        <v>222363.72</v>
      </c>
      <c r="F134" s="52">
        <f t="shared" si="31"/>
        <v>114.2650627620008</v>
      </c>
    </row>
    <row r="135" spans="1:6" ht="12.75" customHeight="1" x14ac:dyDescent="0.2">
      <c r="A135" s="53">
        <v>6711</v>
      </c>
      <c r="B135" s="85" t="s">
        <v>315</v>
      </c>
      <c r="C135" s="50" t="s">
        <v>316</v>
      </c>
      <c r="D135" s="242">
        <v>193608</v>
      </c>
      <c r="E135" s="242">
        <v>221368.3</v>
      </c>
      <c r="F135" s="52">
        <f t="shared" si="31"/>
        <v>114.33840543779181</v>
      </c>
    </row>
    <row r="136" spans="1:6" ht="24" x14ac:dyDescent="0.2">
      <c r="A136" s="53">
        <v>6712</v>
      </c>
      <c r="B136" s="232" t="s">
        <v>317</v>
      </c>
      <c r="C136" s="50" t="s">
        <v>318</v>
      </c>
      <c r="D136" s="242">
        <v>995.42</v>
      </c>
      <c r="E136" s="242">
        <v>995.42</v>
      </c>
      <c r="F136" s="52">
        <f t="shared" si="31"/>
        <v>100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2222404.1900000004</v>
      </c>
      <c r="E151" s="51">
        <f t="shared" si="35"/>
        <v>2774772.34</v>
      </c>
      <c r="F151" s="52">
        <f t="shared" si="31"/>
        <v>124.85453152425885</v>
      </c>
    </row>
    <row r="152" spans="1:6" ht="12.75" customHeight="1" x14ac:dyDescent="0.2">
      <c r="A152" s="53">
        <v>31</v>
      </c>
      <c r="B152" s="85" t="s">
        <v>348</v>
      </c>
      <c r="C152" s="50" t="s">
        <v>34</v>
      </c>
      <c r="D152" s="51">
        <f t="shared" ref="D152:E152" si="36">D153+D158+D159</f>
        <v>1836746.01</v>
      </c>
      <c r="E152" s="51">
        <f t="shared" si="36"/>
        <v>2329551.46</v>
      </c>
      <c r="F152" s="52">
        <f t="shared" si="31"/>
        <v>126.83035364263564</v>
      </c>
    </row>
    <row r="153" spans="1:6" ht="12.75" customHeight="1" x14ac:dyDescent="0.2">
      <c r="A153" s="53">
        <v>311</v>
      </c>
      <c r="B153" s="85" t="s">
        <v>349</v>
      </c>
      <c r="C153" s="50" t="s">
        <v>350</v>
      </c>
      <c r="D153" s="51">
        <f t="shared" ref="D153:E153" si="37">SUM(D154:D157)</f>
        <v>1512496.25</v>
      </c>
      <c r="E153" s="51">
        <f t="shared" si="37"/>
        <v>1924626.46</v>
      </c>
      <c r="F153" s="52">
        <f t="shared" si="31"/>
        <v>127.24834590498983</v>
      </c>
    </row>
    <row r="154" spans="1:6" ht="12.75" customHeight="1" x14ac:dyDescent="0.2">
      <c r="A154" s="53">
        <v>3111</v>
      </c>
      <c r="B154" s="85" t="s">
        <v>351</v>
      </c>
      <c r="C154" s="50" t="s">
        <v>352</v>
      </c>
      <c r="D154" s="242">
        <v>1512496.25</v>
      </c>
      <c r="E154" s="242">
        <v>1924626.46</v>
      </c>
      <c r="F154" s="52">
        <f t="shared" si="31"/>
        <v>127.24834590498983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76490.61</v>
      </c>
      <c r="E158" s="242">
        <v>88751.99</v>
      </c>
      <c r="F158" s="52">
        <f t="shared" si="31"/>
        <v>116.02991530594409</v>
      </c>
    </row>
    <row r="159" spans="1:6" ht="12.75" customHeight="1" x14ac:dyDescent="0.2">
      <c r="A159" s="53">
        <v>313</v>
      </c>
      <c r="B159" s="85" t="s">
        <v>361</v>
      </c>
      <c r="C159" s="50" t="s">
        <v>362</v>
      </c>
      <c r="D159" s="51">
        <f t="shared" ref="D159:E159" si="38">SUM(D160:D162)</f>
        <v>247759.15</v>
      </c>
      <c r="E159" s="51">
        <f t="shared" si="38"/>
        <v>316173.01</v>
      </c>
      <c r="F159" s="52">
        <f t="shared" si="31"/>
        <v>127.61305081971746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247759.15</v>
      </c>
      <c r="E161" s="242">
        <v>316173.01</v>
      </c>
      <c r="F161" s="52">
        <f t="shared" si="31"/>
        <v>127.61305081971746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357317.08</v>
      </c>
      <c r="E163" s="51">
        <f t="shared" si="39"/>
        <v>413900.75</v>
      </c>
      <c r="F163" s="52">
        <f t="shared" si="31"/>
        <v>115.83570256423231</v>
      </c>
    </row>
    <row r="164" spans="1:6" ht="12.75" customHeight="1" x14ac:dyDescent="0.2">
      <c r="A164" s="53">
        <v>321</v>
      </c>
      <c r="B164" s="85" t="s">
        <v>370</v>
      </c>
      <c r="C164" s="50" t="s">
        <v>371</v>
      </c>
      <c r="D164" s="51">
        <f t="shared" ref="D164:E164" si="40">SUM(D165:D168)</f>
        <v>49860.729999999996</v>
      </c>
      <c r="E164" s="51">
        <f t="shared" si="40"/>
        <v>58320.95</v>
      </c>
      <c r="F164" s="52">
        <f t="shared" si="31"/>
        <v>116.96770183669594</v>
      </c>
    </row>
    <row r="165" spans="1:6" ht="12.75" customHeight="1" x14ac:dyDescent="0.2">
      <c r="A165" s="53">
        <v>3211</v>
      </c>
      <c r="B165" s="85" t="s">
        <v>372</v>
      </c>
      <c r="C165" s="50" t="s">
        <v>373</v>
      </c>
      <c r="D165" s="242">
        <v>11757.8</v>
      </c>
      <c r="E165" s="242">
        <v>12294.57</v>
      </c>
      <c r="F165" s="52">
        <f t="shared" si="31"/>
        <v>104.56522478694994</v>
      </c>
    </row>
    <row r="166" spans="1:6" ht="12.75" customHeight="1" x14ac:dyDescent="0.2">
      <c r="A166" s="53">
        <v>3212</v>
      </c>
      <c r="B166" s="85" t="s">
        <v>374</v>
      </c>
      <c r="C166" s="50" t="s">
        <v>375</v>
      </c>
      <c r="D166" s="242">
        <v>37462.93</v>
      </c>
      <c r="E166" s="242">
        <v>43834.25</v>
      </c>
      <c r="F166" s="52">
        <f t="shared" si="31"/>
        <v>117.00699865173385</v>
      </c>
    </row>
    <row r="167" spans="1:6" ht="12.75" customHeight="1" x14ac:dyDescent="0.2">
      <c r="A167" s="53">
        <v>3213</v>
      </c>
      <c r="B167" s="85" t="s">
        <v>376</v>
      </c>
      <c r="C167" s="50" t="s">
        <v>377</v>
      </c>
      <c r="D167" s="242">
        <v>640</v>
      </c>
      <c r="E167" s="242">
        <v>2192.13</v>
      </c>
      <c r="F167" s="52">
        <f t="shared" si="31"/>
        <v>342.52031250000005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171242.18</v>
      </c>
      <c r="E169" s="51">
        <f t="shared" si="41"/>
        <v>204633.69000000003</v>
      </c>
      <c r="F169" s="52">
        <f t="shared" si="31"/>
        <v>119.4995824042885</v>
      </c>
    </row>
    <row r="170" spans="1:6" ht="12.75" customHeight="1" x14ac:dyDescent="0.2">
      <c r="A170" s="53">
        <v>3221</v>
      </c>
      <c r="B170" s="85" t="s">
        <v>382</v>
      </c>
      <c r="C170" s="50" t="s">
        <v>383</v>
      </c>
      <c r="D170" s="242">
        <v>16738.14</v>
      </c>
      <c r="E170" s="242">
        <v>11995.29</v>
      </c>
      <c r="F170" s="52">
        <f t="shared" si="31"/>
        <v>71.664414325606074</v>
      </c>
    </row>
    <row r="171" spans="1:6" ht="12.75" customHeight="1" x14ac:dyDescent="0.2">
      <c r="A171" s="53">
        <v>3222</v>
      </c>
      <c r="B171" s="85" t="s">
        <v>384</v>
      </c>
      <c r="C171" s="50" t="s">
        <v>385</v>
      </c>
      <c r="D171" s="242">
        <v>109649.87</v>
      </c>
      <c r="E171" s="242">
        <v>153967.94</v>
      </c>
      <c r="F171" s="52">
        <f t="shared" si="31"/>
        <v>140.41780441691358</v>
      </c>
    </row>
    <row r="172" spans="1:6" ht="12.75" customHeight="1" x14ac:dyDescent="0.2">
      <c r="A172" s="53">
        <v>3223</v>
      </c>
      <c r="B172" s="85" t="s">
        <v>386</v>
      </c>
      <c r="C172" s="50" t="s">
        <v>387</v>
      </c>
      <c r="D172" s="242">
        <v>39166.51</v>
      </c>
      <c r="E172" s="242">
        <v>33795.53</v>
      </c>
      <c r="F172" s="52">
        <f t="shared" si="31"/>
        <v>86.286804721686963</v>
      </c>
    </row>
    <row r="173" spans="1:6" ht="12.75" customHeight="1" x14ac:dyDescent="0.2">
      <c r="A173" s="53">
        <v>3224</v>
      </c>
      <c r="B173" s="85" t="s">
        <v>388</v>
      </c>
      <c r="C173" s="50" t="s">
        <v>389</v>
      </c>
      <c r="D173" s="242">
        <v>1562.31</v>
      </c>
      <c r="E173" s="242">
        <v>3202.32</v>
      </c>
      <c r="F173" s="52">
        <f t="shared" si="31"/>
        <v>204.97340476601957</v>
      </c>
    </row>
    <row r="174" spans="1:6" ht="12.75" customHeight="1" x14ac:dyDescent="0.2">
      <c r="A174" s="53">
        <v>3225</v>
      </c>
      <c r="B174" s="85" t="s">
        <v>390</v>
      </c>
      <c r="C174" s="50" t="s">
        <v>391</v>
      </c>
      <c r="D174" s="242">
        <v>3522.18</v>
      </c>
      <c r="E174" s="242">
        <v>1549.63</v>
      </c>
      <c r="F174" s="52">
        <f t="shared" si="31"/>
        <v>43.996331817226839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603.16999999999996</v>
      </c>
      <c r="E176" s="242">
        <v>122.98</v>
      </c>
      <c r="F176" s="52">
        <f t="shared" si="31"/>
        <v>20.388945073528195</v>
      </c>
    </row>
    <row r="177" spans="1:6" ht="12.75" customHeight="1" x14ac:dyDescent="0.2">
      <c r="A177" s="53">
        <v>323</v>
      </c>
      <c r="B177" s="85" t="s">
        <v>396</v>
      </c>
      <c r="C177" s="50" t="s">
        <v>397</v>
      </c>
      <c r="D177" s="51">
        <f t="shared" ref="D177:E177" si="42">SUM(D178:D186)</f>
        <v>124854.70999999999</v>
      </c>
      <c r="E177" s="51">
        <f t="shared" si="42"/>
        <v>137939.96999999997</v>
      </c>
      <c r="F177" s="52">
        <f t="shared" si="31"/>
        <v>110.4803895664008</v>
      </c>
    </row>
    <row r="178" spans="1:6" ht="12.75" customHeight="1" x14ac:dyDescent="0.2">
      <c r="A178" s="53">
        <v>3231</v>
      </c>
      <c r="B178" s="85" t="s">
        <v>398</v>
      </c>
      <c r="C178" s="50" t="s">
        <v>399</v>
      </c>
      <c r="D178" s="242">
        <v>93929.43</v>
      </c>
      <c r="E178" s="242">
        <v>111145.02</v>
      </c>
      <c r="F178" s="52">
        <f t="shared" si="31"/>
        <v>118.32821725842477</v>
      </c>
    </row>
    <row r="179" spans="1:6" ht="12.75" customHeight="1" x14ac:dyDescent="0.2">
      <c r="A179" s="53">
        <v>3232</v>
      </c>
      <c r="B179" s="85" t="s">
        <v>400</v>
      </c>
      <c r="C179" s="50" t="s">
        <v>401</v>
      </c>
      <c r="D179" s="242">
        <v>6334.58</v>
      </c>
      <c r="E179" s="242">
        <v>9050.01</v>
      </c>
      <c r="F179" s="52">
        <f t="shared" si="31"/>
        <v>142.86677254056309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5588.64</v>
      </c>
      <c r="E181" s="242">
        <v>5707.04</v>
      </c>
      <c r="F181" s="52">
        <f t="shared" si="31"/>
        <v>102.11858341206445</v>
      </c>
    </row>
    <row r="182" spans="1:6" ht="12.75" customHeight="1" x14ac:dyDescent="0.2">
      <c r="A182" s="53">
        <v>3235</v>
      </c>
      <c r="B182" s="85" t="s">
        <v>406</v>
      </c>
      <c r="C182" s="50" t="s">
        <v>407</v>
      </c>
      <c r="D182" s="242">
        <v>1590.2</v>
      </c>
      <c r="E182" s="242">
        <v>380.4</v>
      </c>
      <c r="F182" s="52">
        <f t="shared" si="31"/>
        <v>23.921519305747701</v>
      </c>
    </row>
    <row r="183" spans="1:6" ht="12.75" customHeight="1" x14ac:dyDescent="0.2">
      <c r="A183" s="53">
        <v>3236</v>
      </c>
      <c r="B183" s="85" t="s">
        <v>408</v>
      </c>
      <c r="C183" s="50" t="s">
        <v>409</v>
      </c>
      <c r="D183" s="242">
        <v>4812.09</v>
      </c>
      <c r="E183" s="242">
        <v>6180.66</v>
      </c>
      <c r="F183" s="52">
        <f t="shared" si="31"/>
        <v>128.44024114262203</v>
      </c>
    </row>
    <row r="184" spans="1:6" ht="12.75" customHeight="1" x14ac:dyDescent="0.2">
      <c r="A184" s="53">
        <v>3237</v>
      </c>
      <c r="B184" s="85" t="s">
        <v>410</v>
      </c>
      <c r="C184" s="50" t="s">
        <v>411</v>
      </c>
      <c r="D184" s="242">
        <v>2218.0700000000002</v>
      </c>
      <c r="E184" s="242">
        <v>2151.83</v>
      </c>
      <c r="F184" s="52">
        <f t="shared" si="31"/>
        <v>97.013619948874464</v>
      </c>
    </row>
    <row r="185" spans="1:6" ht="12.75" customHeight="1" x14ac:dyDescent="0.2">
      <c r="A185" s="53">
        <v>3238</v>
      </c>
      <c r="B185" s="85" t="s">
        <v>412</v>
      </c>
      <c r="C185" s="50" t="s">
        <v>413</v>
      </c>
      <c r="D185" s="242">
        <v>1989.33</v>
      </c>
      <c r="E185" s="242">
        <v>2049.73</v>
      </c>
      <c r="F185" s="52">
        <f t="shared" si="31"/>
        <v>103.03619811695395</v>
      </c>
    </row>
    <row r="186" spans="1:6" ht="12.75" customHeight="1" x14ac:dyDescent="0.2">
      <c r="A186" s="53">
        <v>3239</v>
      </c>
      <c r="B186" s="85" t="s">
        <v>414</v>
      </c>
      <c r="C186" s="50" t="s">
        <v>415</v>
      </c>
      <c r="D186" s="242">
        <v>8392.3700000000008</v>
      </c>
      <c r="E186" s="242">
        <v>1275.28</v>
      </c>
      <c r="F186" s="52">
        <f t="shared" si="31"/>
        <v>15.19570752957746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11359.46</v>
      </c>
      <c r="E188" s="51">
        <f t="shared" si="43"/>
        <v>13006.14</v>
      </c>
      <c r="F188" s="52">
        <f t="shared" si="31"/>
        <v>114.49611161093927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269.37</v>
      </c>
      <c r="E190" s="242">
        <v>318.02</v>
      </c>
      <c r="F190" s="52">
        <f t="shared" si="31"/>
        <v>118.06066005865536</v>
      </c>
    </row>
    <row r="191" spans="1:6" ht="12.75" customHeight="1" x14ac:dyDescent="0.2">
      <c r="A191" s="53">
        <v>3293</v>
      </c>
      <c r="B191" s="85" t="s">
        <v>424</v>
      </c>
      <c r="C191" s="50" t="s">
        <v>425</v>
      </c>
      <c r="D191" s="242">
        <v>3412.08</v>
      </c>
      <c r="E191" s="242">
        <v>20.7</v>
      </c>
      <c r="F191" s="52">
        <f t="shared" si="31"/>
        <v>0.60666807343321372</v>
      </c>
    </row>
    <row r="192" spans="1:6" ht="12.75" customHeight="1" x14ac:dyDescent="0.2">
      <c r="A192" s="53">
        <v>3294</v>
      </c>
      <c r="B192" s="85" t="s">
        <v>426</v>
      </c>
      <c r="C192" s="50" t="s">
        <v>427</v>
      </c>
      <c r="D192" s="242">
        <v>202.91</v>
      </c>
      <c r="E192" s="242">
        <v>228.09</v>
      </c>
      <c r="F192" s="52">
        <f t="shared" si="31"/>
        <v>112.40944261002414</v>
      </c>
    </row>
    <row r="193" spans="1:6" ht="12.75" customHeight="1" x14ac:dyDescent="0.2">
      <c r="A193" s="53">
        <v>3295</v>
      </c>
      <c r="B193" s="85" t="s">
        <v>428</v>
      </c>
      <c r="C193" s="50" t="s">
        <v>429</v>
      </c>
      <c r="D193" s="242">
        <v>4599.8500000000004</v>
      </c>
      <c r="E193" s="242">
        <v>5877.74</v>
      </c>
      <c r="F193" s="52">
        <f t="shared" si="31"/>
        <v>127.78112329749882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2875.25</v>
      </c>
      <c r="E195" s="242">
        <v>6561.59</v>
      </c>
      <c r="F195" s="52">
        <f t="shared" si="31"/>
        <v>228.20937309799149</v>
      </c>
    </row>
    <row r="196" spans="1:6" ht="12.75" customHeight="1" x14ac:dyDescent="0.2">
      <c r="A196" s="53">
        <v>34</v>
      </c>
      <c r="B196" s="232" t="s">
        <v>434</v>
      </c>
      <c r="C196" s="50" t="s">
        <v>435</v>
      </c>
      <c r="D196" s="51">
        <f t="shared" ref="D196:E196" si="44">D197+D202+D210</f>
        <v>1712.4099999999999</v>
      </c>
      <c r="E196" s="51">
        <f t="shared" si="44"/>
        <v>1133.55</v>
      </c>
      <c r="F196" s="52">
        <f t="shared" si="31"/>
        <v>66.196179653237252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1712.4099999999999</v>
      </c>
      <c r="E210" s="51">
        <f t="shared" si="47"/>
        <v>1133.55</v>
      </c>
      <c r="F210" s="52">
        <f t="shared" si="31"/>
        <v>66.196179653237252</v>
      </c>
    </row>
    <row r="211" spans="1:6" ht="12.75" customHeight="1" x14ac:dyDescent="0.2">
      <c r="A211" s="53">
        <v>3431</v>
      </c>
      <c r="B211" s="232" t="s">
        <v>464</v>
      </c>
      <c r="C211" s="50" t="s">
        <v>465</v>
      </c>
      <c r="D211" s="242">
        <v>822.18</v>
      </c>
      <c r="E211" s="242">
        <v>879.69</v>
      </c>
      <c r="F211" s="52">
        <f t="shared" si="31"/>
        <v>106.99481865284974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5.01</v>
      </c>
      <c r="F213" s="52" t="str">
        <f t="shared" si="31"/>
        <v>-</v>
      </c>
    </row>
    <row r="214" spans="1:6" ht="12.75" customHeight="1" x14ac:dyDescent="0.2">
      <c r="A214" s="53">
        <v>3434</v>
      </c>
      <c r="B214" s="85" t="s">
        <v>470</v>
      </c>
      <c r="C214" s="50" t="s">
        <v>471</v>
      </c>
      <c r="D214" s="242">
        <v>890.23</v>
      </c>
      <c r="E214" s="242">
        <v>248.85</v>
      </c>
      <c r="F214" s="52">
        <f t="shared" si="31"/>
        <v>27.953450231962524</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25302.97</v>
      </c>
      <c r="E252" s="51">
        <f t="shared" si="63"/>
        <v>28880.93</v>
      </c>
      <c r="F252" s="52">
        <f t="shared" ref="F252:F258" si="64">IF(D252&lt;&gt;0,IF(E252/D252&gt;=100,"&gt;&gt;100",E252/D252*100),"-")</f>
        <v>114.14047441861568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25302.97</v>
      </c>
      <c r="E259" s="51">
        <f t="shared" si="66"/>
        <v>28880.93</v>
      </c>
      <c r="F259" s="52">
        <f t="shared" ref="F259:F262" si="67">IF(D259&lt;&gt;0,IF(E259/D259&gt;=100,"&gt;&gt;100",E259/D259*100),"-")</f>
        <v>114.14047441861568</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25302.97</v>
      </c>
      <c r="E261" s="242">
        <v>28880.93</v>
      </c>
      <c r="F261" s="52">
        <f t="shared" si="67"/>
        <v>114.14047441861568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1325.72</v>
      </c>
      <c r="E263" s="51">
        <f t="shared" si="68"/>
        <v>1305.6500000000001</v>
      </c>
      <c r="F263" s="52">
        <f t="shared" ref="F263:F267" si="69">IF(D263&lt;&gt;0,IF(E263/D263&gt;=100,"&gt;&gt;100",E263/D263*100),"-")</f>
        <v>98.486105663337668</v>
      </c>
    </row>
    <row r="264" spans="1:6" ht="12.75" customHeight="1" x14ac:dyDescent="0.2">
      <c r="A264" s="53">
        <v>381</v>
      </c>
      <c r="B264" s="85" t="s">
        <v>566</v>
      </c>
      <c r="C264" s="50" t="s">
        <v>567</v>
      </c>
      <c r="D264" s="51">
        <f t="shared" ref="D264:E264" si="70">SUM(D265:D267)</f>
        <v>1325.72</v>
      </c>
      <c r="E264" s="51">
        <f t="shared" si="70"/>
        <v>1305.6500000000001</v>
      </c>
      <c r="F264" s="52">
        <f t="shared" si="69"/>
        <v>98.486105663337668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1325.72</v>
      </c>
      <c r="E266" s="242">
        <v>1305.6500000000001</v>
      </c>
      <c r="F266" s="52">
        <f t="shared" si="69"/>
        <v>98.486105663337668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2222404.1900000004</v>
      </c>
      <c r="E289" s="51">
        <f t="shared" si="79"/>
        <v>2774772.34</v>
      </c>
      <c r="F289" s="52">
        <f t="shared" si="76"/>
        <v>124.85453152425885</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3488.9300000001676</v>
      </c>
      <c r="E291" s="51">
        <f>IF(E289&gt;=E6,E289-E6,0)</f>
        <v>1689.0799999996088</v>
      </c>
      <c r="F291" s="52">
        <f t="shared" si="76"/>
        <v>48.412550552734729</v>
      </c>
    </row>
    <row r="292" spans="1:6" ht="12.75" customHeight="1" x14ac:dyDescent="0.2">
      <c r="A292" s="53">
        <v>92211</v>
      </c>
      <c r="B292" s="85" t="s">
        <v>622</v>
      </c>
      <c r="C292" s="50" t="s">
        <v>623</v>
      </c>
      <c r="D292" s="242">
        <v>22448.03</v>
      </c>
      <c r="E292" s="242">
        <v>5166.0600000000004</v>
      </c>
      <c r="F292" s="52">
        <f t="shared" si="76"/>
        <v>23.013422558683327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1436.22</v>
      </c>
      <c r="E294" s="242">
        <v>12430.68</v>
      </c>
      <c r="F294" s="52">
        <f t="shared" si="76"/>
        <v>865.51363997159217</v>
      </c>
    </row>
    <row r="295" spans="1:6" ht="24" x14ac:dyDescent="0.2">
      <c r="A295" s="53">
        <v>9661</v>
      </c>
      <c r="B295" s="85" t="s">
        <v>628</v>
      </c>
      <c r="C295" s="50" t="s">
        <v>629</v>
      </c>
      <c r="D295" s="242">
        <v>559.38</v>
      </c>
      <c r="E295" s="242">
        <v>11822.68</v>
      </c>
      <c r="F295" s="52">
        <f t="shared" si="76"/>
        <v>2113.5328399299224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13793.04</v>
      </c>
      <c r="E350" s="51">
        <f t="shared" si="95"/>
        <v>10086.68</v>
      </c>
      <c r="F350" s="52">
        <f t="shared" si="81"/>
        <v>73.128766392325403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13793.04</v>
      </c>
      <c r="E363" s="51">
        <f t="shared" si="99"/>
        <v>10086.68</v>
      </c>
      <c r="F363" s="52">
        <f t="shared" si="81"/>
        <v>73.128766392325403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8506.74</v>
      </c>
      <c r="E369" s="51">
        <f t="shared" si="101"/>
        <v>1294.5</v>
      </c>
      <c r="F369" s="52">
        <f t="shared" si="81"/>
        <v>15.217345305016963</v>
      </c>
    </row>
    <row r="370" spans="1:6" ht="12.75" customHeight="1" x14ac:dyDescent="0.2">
      <c r="A370" s="53">
        <v>4221</v>
      </c>
      <c r="B370" s="85" t="s">
        <v>673</v>
      </c>
      <c r="C370" s="50" t="s">
        <v>765</v>
      </c>
      <c r="D370" s="242">
        <v>5522.34</v>
      </c>
      <c r="E370" s="242">
        <v>1294.5</v>
      </c>
      <c r="F370" s="52">
        <f t="shared" si="81"/>
        <v>23.441149947304947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2984.4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5286.3</v>
      </c>
      <c r="E383" s="51">
        <f t="shared" si="103"/>
        <v>8792.18</v>
      </c>
      <c r="F383" s="52">
        <f t="shared" si="81"/>
        <v>166.32011047424476</v>
      </c>
    </row>
    <row r="384" spans="1:6" ht="12.75" customHeight="1" x14ac:dyDescent="0.2">
      <c r="A384" s="53">
        <v>4241</v>
      </c>
      <c r="B384" s="85" t="s">
        <v>782</v>
      </c>
      <c r="C384" s="50" t="s">
        <v>783</v>
      </c>
      <c r="D384" s="242">
        <v>5286.3</v>
      </c>
      <c r="E384" s="242">
        <v>8792.18</v>
      </c>
      <c r="F384" s="52">
        <f t="shared" si="81"/>
        <v>166.32011047424476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13793.04</v>
      </c>
      <c r="E408" s="51">
        <f t="shared" si="111"/>
        <v>10086.68</v>
      </c>
      <c r="F408" s="52">
        <f t="shared" si="81"/>
        <v>73.128766392325403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2218915.2600000002</v>
      </c>
      <c r="E412" s="51">
        <f>E6+E298</f>
        <v>2773083.2600000002</v>
      </c>
      <c r="F412" s="52">
        <f t="shared" si="81"/>
        <v>124.97472571350021</v>
      </c>
    </row>
    <row r="413" spans="1:6" ht="12.75" customHeight="1" x14ac:dyDescent="0.2">
      <c r="A413" s="53" t="s">
        <v>607</v>
      </c>
      <c r="B413" s="85" t="s">
        <v>830</v>
      </c>
      <c r="C413" s="50" t="s">
        <v>831</v>
      </c>
      <c r="D413" s="51">
        <f t="shared" ref="D413:E413" si="112">D289+D350</f>
        <v>2236197.2300000004</v>
      </c>
      <c r="E413" s="51">
        <f t="shared" si="112"/>
        <v>2784859.02</v>
      </c>
      <c r="F413" s="52">
        <f t="shared" si="81"/>
        <v>124.5354829457507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17281.970000000205</v>
      </c>
      <c r="E415" s="51">
        <f t="shared" si="114"/>
        <v>11775.759999999776</v>
      </c>
      <c r="F415" s="52">
        <f t="shared" si="81"/>
        <v>68.138991098813605</v>
      </c>
    </row>
    <row r="416" spans="1:6" ht="12.75" customHeight="1" x14ac:dyDescent="0.2">
      <c r="A416" s="60" t="s">
        <v>836</v>
      </c>
      <c r="B416" s="232" t="s">
        <v>837</v>
      </c>
      <c r="C416" s="61" t="s">
        <v>838</v>
      </c>
      <c r="D416" s="51">
        <f t="shared" ref="D416:E416" si="115">IF(D292-D293+D409-D410&gt;=0,D292-D293+D409-D410,0)</f>
        <v>22448.03</v>
      </c>
      <c r="E416" s="51">
        <f t="shared" si="115"/>
        <v>5166.0600000000004</v>
      </c>
      <c r="F416" s="52">
        <f t="shared" si="81"/>
        <v>23.013422558683327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1436.22</v>
      </c>
      <c r="E418" s="62">
        <f t="shared" si="117"/>
        <v>12430.68</v>
      </c>
      <c r="F418" s="57">
        <f t="shared" si="81"/>
        <v>865.51363997159217</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2218915.2600000002</v>
      </c>
      <c r="E639" s="51">
        <f t="shared" si="180"/>
        <v>2773083.2600000002</v>
      </c>
      <c r="F639" s="52">
        <f t="shared" si="119"/>
        <v>124.97472571350021</v>
      </c>
    </row>
    <row r="640" spans="1:6" ht="12.75" customHeight="1" x14ac:dyDescent="0.2">
      <c r="A640" s="53" t="s">
        <v>607</v>
      </c>
      <c r="B640" s="85" t="s">
        <v>1276</v>
      </c>
      <c r="C640" s="50" t="s">
        <v>1277</v>
      </c>
      <c r="D640" s="51">
        <f t="shared" ref="D640:E640" si="181">D413+D528</f>
        <v>2236197.2300000004</v>
      </c>
      <c r="E640" s="51">
        <f t="shared" si="181"/>
        <v>2784859.02</v>
      </c>
      <c r="F640" s="52">
        <f t="shared" si="119"/>
        <v>124.5354829457507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17281.970000000205</v>
      </c>
      <c r="E642" s="51">
        <f t="shared" si="183"/>
        <v>11775.759999999776</v>
      </c>
      <c r="F642" s="52">
        <f t="shared" si="119"/>
        <v>68.138991098813605</v>
      </c>
    </row>
    <row r="643" spans="1:6" ht="24" x14ac:dyDescent="0.2">
      <c r="A643" s="60" t="s">
        <v>1282</v>
      </c>
      <c r="B643" s="85" t="s">
        <v>1283</v>
      </c>
      <c r="C643" s="61" t="s">
        <v>1282</v>
      </c>
      <c r="D643" s="51">
        <f t="shared" ref="D643:E643" si="184">IF(D416-D417+D637-D638&gt;=0,D416-D417+D637-D638,0)</f>
        <v>22448.03</v>
      </c>
      <c r="E643" s="51">
        <f t="shared" si="184"/>
        <v>5166.0600000000004</v>
      </c>
      <c r="F643" s="52">
        <f t="shared" si="119"/>
        <v>23.013422558683327</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5166.0599999997939</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6609.6999999997761</v>
      </c>
      <c r="F646" s="52" t="str">
        <f t="shared" si="119"/>
        <v>-</v>
      </c>
    </row>
    <row r="647" spans="1:6" ht="24" x14ac:dyDescent="0.2">
      <c r="A647" s="55" t="s">
        <v>1290</v>
      </c>
      <c r="B647" s="233" t="s">
        <v>1291</v>
      </c>
      <c r="C647" s="56" t="s">
        <v>1290</v>
      </c>
      <c r="D647" s="243">
        <v>164800.53</v>
      </c>
      <c r="E647" s="243">
        <v>190678.1</v>
      </c>
      <c r="F647" s="57">
        <f t="shared" si="119"/>
        <v>115.70235848149275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37246.6</v>
      </c>
      <c r="E649" s="242">
        <v>17306.93</v>
      </c>
      <c r="F649" s="52">
        <f t="shared" ref="F649:F724" si="188">IF(D649&lt;&gt;0,IF(E649/D649&gt;=100,"&gt;&gt;100",E649/D649*100),"-")</f>
        <v>46.465798220508717</v>
      </c>
    </row>
    <row r="650" spans="1:6" ht="12.75" customHeight="1" x14ac:dyDescent="0.2">
      <c r="A650" s="53" t="s">
        <v>1295</v>
      </c>
      <c r="B650" s="85" t="s">
        <v>1296</v>
      </c>
      <c r="C650" s="50" t="s">
        <v>1295</v>
      </c>
      <c r="D650" s="242">
        <v>410145.07</v>
      </c>
      <c r="E650" s="242">
        <v>512848</v>
      </c>
      <c r="F650" s="52">
        <f t="shared" si="188"/>
        <v>125.0406350123872</v>
      </c>
    </row>
    <row r="651" spans="1:6" ht="12.75" customHeight="1" x14ac:dyDescent="0.2">
      <c r="A651" s="53" t="s">
        <v>1297</v>
      </c>
      <c r="B651" s="85" t="s">
        <v>1298</v>
      </c>
      <c r="C651" s="50" t="s">
        <v>1297</v>
      </c>
      <c r="D651" s="242">
        <v>430084.74</v>
      </c>
      <c r="E651" s="242">
        <v>517295.72</v>
      </c>
      <c r="F651" s="52">
        <f t="shared" si="188"/>
        <v>120.27762714854751</v>
      </c>
    </row>
    <row r="652" spans="1:6" ht="24" x14ac:dyDescent="0.2">
      <c r="A652" s="53">
        <v>11</v>
      </c>
      <c r="B652" s="85" t="s">
        <v>1299</v>
      </c>
      <c r="C652" s="50" t="s">
        <v>1300</v>
      </c>
      <c r="D652" s="51">
        <f t="shared" ref="D652:E652" si="189">+D649+D650-D651</f>
        <v>17306.929999999993</v>
      </c>
      <c r="E652" s="51">
        <f t="shared" si="189"/>
        <v>12859.210000000079</v>
      </c>
      <c r="F652" s="52">
        <f t="shared" si="188"/>
        <v>74.300930320975951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89</v>
      </c>
      <c r="E654" s="262">
        <v>94</v>
      </c>
      <c r="F654" s="52">
        <f t="shared" si="188"/>
        <v>105.61797752808988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83</v>
      </c>
      <c r="E656" s="262">
        <v>86</v>
      </c>
      <c r="F656" s="52">
        <f t="shared" si="188"/>
        <v>103.6144578313253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154.29</v>
      </c>
      <c r="E669" s="242"/>
      <c r="F669" s="52">
        <f t="shared" si="188"/>
        <v>0</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1942473.89</v>
      </c>
      <c r="E675" s="242">
        <v>2429760.5</v>
      </c>
      <c r="F675" s="52">
        <f t="shared" si="188"/>
        <v>125.08587695868592</v>
      </c>
    </row>
    <row r="676" spans="1:6" ht="24" x14ac:dyDescent="0.2">
      <c r="A676" s="53">
        <v>63613</v>
      </c>
      <c r="B676" s="232" t="s">
        <v>1348</v>
      </c>
      <c r="C676" s="50" t="s">
        <v>1349</v>
      </c>
      <c r="D676" s="242">
        <v>250.63</v>
      </c>
      <c r="E676" s="242">
        <v>156</v>
      </c>
      <c r="F676" s="52">
        <f t="shared" si="188"/>
        <v>62.243147268882417</v>
      </c>
    </row>
    <row r="677" spans="1:6" ht="24" x14ac:dyDescent="0.2">
      <c r="A677" s="53">
        <v>63622</v>
      </c>
      <c r="B677" s="232" t="s">
        <v>1350</v>
      </c>
      <c r="C677" s="50" t="s">
        <v>1351</v>
      </c>
      <c r="D677" s="242">
        <v>4167.7</v>
      </c>
      <c r="E677" s="242">
        <v>6485.81</v>
      </c>
      <c r="F677" s="52">
        <f t="shared" si="188"/>
        <v>155.62084603018454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64156.2</v>
      </c>
      <c r="E695" s="242">
        <v>96373.6</v>
      </c>
      <c r="F695" s="52">
        <f t="shared" si="188"/>
        <v>150.21712632606048</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6093.94</v>
      </c>
      <c r="E710" s="242">
        <v>10457.64</v>
      </c>
      <c r="F710" s="52">
        <f t="shared" si="188"/>
        <v>171.60720322156109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316.75</v>
      </c>
      <c r="E712" s="242">
        <v>170.01</v>
      </c>
      <c r="F712" s="52">
        <f t="shared" si="188"/>
        <v>53.67324388318864</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4554.97</v>
      </c>
      <c r="E716" s="242">
        <v>6833.82</v>
      </c>
      <c r="F716" s="52">
        <f t="shared" si="188"/>
        <v>150.02996726652424</v>
      </c>
    </row>
    <row r="717" spans="1:6" ht="12.75" customHeight="1" x14ac:dyDescent="0.2">
      <c r="A717" s="53">
        <v>31215</v>
      </c>
      <c r="B717" s="85" t="s">
        <v>1412</v>
      </c>
      <c r="C717" s="50" t="s">
        <v>1413</v>
      </c>
      <c r="D717" s="242">
        <v>2442.7800000000002</v>
      </c>
      <c r="E717" s="242">
        <v>3531.52</v>
      </c>
      <c r="F717" s="52">
        <f t="shared" si="188"/>
        <v>144.56971155814276</v>
      </c>
    </row>
    <row r="718" spans="1:6" ht="12.75" customHeight="1" x14ac:dyDescent="0.2">
      <c r="A718" s="53">
        <v>32121</v>
      </c>
      <c r="B718" s="85" t="s">
        <v>1414</v>
      </c>
      <c r="C718" s="50" t="s">
        <v>1415</v>
      </c>
      <c r="D718" s="242">
        <v>37462.93</v>
      </c>
      <c r="E718" s="242">
        <v>43834.25</v>
      </c>
      <c r="F718" s="52">
        <f t="shared" si="188"/>
        <v>117.00699865173385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3780.03</v>
      </c>
      <c r="E720" s="242">
        <v>5371.78</v>
      </c>
      <c r="F720" s="52">
        <f t="shared" si="188"/>
        <v>142.10945415777124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268.75</v>
      </c>
      <c r="E722" s="242">
        <v>96.23</v>
      </c>
      <c r="F722" s="52">
        <f t="shared" si="188"/>
        <v>35.806511627906978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25302.97</v>
      </c>
      <c r="E828" s="242">
        <v>28880.93</v>
      </c>
      <c r="F828" s="52">
        <f t="shared" si="190"/>
        <v>114.14047441861568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1376705.33</v>
      </c>
      <c r="E6" s="229">
        <f t="shared" si="0"/>
        <v>1441865</v>
      </c>
      <c r="F6" s="230">
        <f t="shared" ref="F6:F260" si="1">IF(D6&gt;0,IF(E6/D6&gt;=100,"&gt;&gt;100",E6/D6*100),"-")</f>
        <v>104.73301501636519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1167761.5900000001</v>
      </c>
      <c r="E7" s="104">
        <f t="shared" si="2"/>
        <v>1223145.27</v>
      </c>
      <c r="F7" s="93">
        <f t="shared" si="1"/>
        <v>104.74272150019937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1327.23</v>
      </c>
      <c r="E8" s="104">
        <f>E9+E10-E11</f>
        <v>1327.23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1327.23</v>
      </c>
      <c r="E9" s="247">
        <v>1327.23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1166434.3600000001</v>
      </c>
      <c r="E12" s="104">
        <f t="shared" si="3"/>
        <v>1221818.04</v>
      </c>
      <c r="F12" s="93">
        <f t="shared" si="1"/>
        <v>104.74811801668804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1105786.6000000001</v>
      </c>
      <c r="E13" s="104">
        <f t="shared" si="4"/>
        <v>1116394.48</v>
      </c>
      <c r="F13" s="93">
        <f t="shared" si="1"/>
        <v>100.95930625312333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1990409.81</v>
      </c>
      <c r="E15" s="247">
        <v>2025546.52</v>
      </c>
      <c r="F15" s="93">
        <f t="shared" si="1"/>
        <v>101.76530028255839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884623.21</v>
      </c>
      <c r="E18" s="247">
        <v>909152.04</v>
      </c>
      <c r="F18" s="93">
        <f t="shared" si="1"/>
        <v>102.77279973244202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60644.540000000037</v>
      </c>
      <c r="E19" s="104">
        <f t="shared" si="5"/>
        <v>105250.71000000002</v>
      </c>
      <c r="F19" s="93">
        <f t="shared" si="1"/>
        <v>173.55348065959436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302850.37</v>
      </c>
      <c r="E20" s="247">
        <v>381263.15</v>
      </c>
      <c r="F20" s="93">
        <f t="shared" si="1"/>
        <v>125.89159128318055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4224.42</v>
      </c>
      <c r="E21" s="247">
        <v>3892.6</v>
      </c>
      <c r="F21" s="93">
        <f t="shared" si="1"/>
        <v>92.145193896440219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15035.77</v>
      </c>
      <c r="E22" s="247">
        <v>15035.77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440.47</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1994.58</v>
      </c>
      <c r="E25" s="247">
        <v>1994.58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106920.91</v>
      </c>
      <c r="E26" s="247">
        <v>99897.65</v>
      </c>
      <c r="F26" s="93">
        <f t="shared" si="1"/>
        <v>93.431350331754558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370821.98</v>
      </c>
      <c r="E28" s="247">
        <v>396833.04</v>
      </c>
      <c r="F28" s="93">
        <f t="shared" si="1"/>
        <v>107.01443317896097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23710.5</v>
      </c>
      <c r="E30" s="247">
        <v>23710.5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23710.5</v>
      </c>
      <c r="E34" s="247">
        <v>23710.5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3.2200000000011642</v>
      </c>
      <c r="E35" s="104">
        <f t="shared" si="7"/>
        <v>172.84999999999127</v>
      </c>
      <c r="F35" s="93">
        <f t="shared" si="1"/>
        <v>5368.012422358036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99039.69</v>
      </c>
      <c r="E36" s="247">
        <v>97336.12</v>
      </c>
      <c r="F36" s="93">
        <f t="shared" si="1"/>
        <v>98.279911821210248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99036.47</v>
      </c>
      <c r="E40" s="247">
        <v>97163.27</v>
      </c>
      <c r="F40" s="93">
        <f t="shared" si="1"/>
        <v>98.108575558074719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18409.79</v>
      </c>
      <c r="E54" s="247">
        <v>22398.68</v>
      </c>
      <c r="F54" s="93">
        <f t="shared" si="1"/>
        <v>121.66722162501583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18409.79</v>
      </c>
      <c r="E55" s="247">
        <v>22398.68</v>
      </c>
      <c r="F55" s="93">
        <f t="shared" si="1"/>
        <v>121.66722162501583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208943.74</v>
      </c>
      <c r="E68" s="104">
        <f t="shared" si="13"/>
        <v>218719.73</v>
      </c>
      <c r="F68" s="93">
        <f t="shared" si="1"/>
        <v>104.67876663833049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17306.93</v>
      </c>
      <c r="E69" s="104">
        <f t="shared" si="14"/>
        <v>12859.21</v>
      </c>
      <c r="F69" s="93">
        <f t="shared" si="1"/>
        <v>74.300930320975468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17306.93</v>
      </c>
      <c r="E70" s="104">
        <f t="shared" si="15"/>
        <v>12859.21</v>
      </c>
      <c r="F70" s="93">
        <f t="shared" si="1"/>
        <v>74.300930320975468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17306.93</v>
      </c>
      <c r="E72" s="247">
        <v>12859.21</v>
      </c>
      <c r="F72" s="93">
        <f t="shared" si="1"/>
        <v>74.300930320975468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25400.06</v>
      </c>
      <c r="E78" s="104">
        <f>E79+SUM(E82:E84)-E85+E86</f>
        <v>2751.74</v>
      </c>
      <c r="F78" s="93">
        <f t="shared" si="1"/>
        <v>10.833596456071362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25400.06</v>
      </c>
      <c r="E86" s="247">
        <v>2751.74</v>
      </c>
      <c r="F86" s="93">
        <f t="shared" si="1"/>
        <v>10.833596456071362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1436.22</v>
      </c>
      <c r="E146" s="104">
        <f t="shared" si="26"/>
        <v>12430.68</v>
      </c>
      <c r="F146" s="93">
        <f t="shared" si="1"/>
        <v>865.51363997159217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876.84</v>
      </c>
      <c r="E159" s="247">
        <v>608</v>
      </c>
      <c r="F159" s="93">
        <f t="shared" si="1"/>
        <v>69.339902376716395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559.38</v>
      </c>
      <c r="E160" s="247">
        <v>11822.68</v>
      </c>
      <c r="F160" s="93">
        <f t="shared" si="1"/>
        <v>2113.5328399299224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164800.53</v>
      </c>
      <c r="E170" s="104">
        <f t="shared" si="29"/>
        <v>190678.1</v>
      </c>
      <c r="F170" s="93">
        <f t="shared" si="1"/>
        <v>115.70235848149275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164800.53</v>
      </c>
      <c r="E173" s="247">
        <v>190678.1</v>
      </c>
      <c r="F173" s="93">
        <f t="shared" si="1"/>
        <v>115.70235848149275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1376705.33</v>
      </c>
      <c r="E175" s="104">
        <f t="shared" si="30"/>
        <v>1441865</v>
      </c>
      <c r="F175" s="93">
        <f t="shared" si="1"/>
        <v>104.73301501636519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202341.45999999996</v>
      </c>
      <c r="E176" s="104">
        <f t="shared" si="31"/>
        <v>212898.74999999997</v>
      </c>
      <c r="F176" s="93">
        <f t="shared" si="1"/>
        <v>105.21756144291932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202341.45999999996</v>
      </c>
      <c r="E177" s="104">
        <f t="shared" si="32"/>
        <v>212898.74999999997</v>
      </c>
      <c r="F177" s="93">
        <f t="shared" si="1"/>
        <v>105.21756144291932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161597.51999999999</v>
      </c>
      <c r="E178" s="247">
        <v>187946.36</v>
      </c>
      <c r="F178" s="93">
        <f t="shared" si="1"/>
        <v>116.30522547623256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15262</v>
      </c>
      <c r="E179" s="247">
        <v>22091.38</v>
      </c>
      <c r="F179" s="93">
        <f t="shared" si="1"/>
        <v>144.74760843926092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81.55</v>
      </c>
      <c r="E180" s="104">
        <f t="shared" si="33"/>
        <v>109.27</v>
      </c>
      <c r="F180" s="93">
        <f t="shared" si="1"/>
        <v>133.99141630901289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81.55</v>
      </c>
      <c r="E183" s="247">
        <v>109.27</v>
      </c>
      <c r="F183" s="93">
        <f t="shared" si="1"/>
        <v>133.99141630901289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25400.39</v>
      </c>
      <c r="E188" s="247">
        <v>2751.74</v>
      </c>
      <c r="F188" s="93">
        <f t="shared" si="1"/>
        <v>10.833455706782456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1174363.8700000001</v>
      </c>
      <c r="E237" s="104">
        <f t="shared" si="41"/>
        <v>1228966.25</v>
      </c>
      <c r="F237" s="93">
        <f t="shared" si="1"/>
        <v>104.64952825907356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1167761.5900000001</v>
      </c>
      <c r="E238" s="104">
        <f t="shared" si="42"/>
        <v>1223145.27</v>
      </c>
      <c r="F238" s="93">
        <f t="shared" si="1"/>
        <v>104.74272150019937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1167761.5900000001</v>
      </c>
      <c r="E239" s="104">
        <f t="shared" si="43"/>
        <v>1223145.27</v>
      </c>
      <c r="F239" s="93">
        <f t="shared" si="1"/>
        <v>104.74272150019937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1167761.5900000001</v>
      </c>
      <c r="E240" s="247">
        <v>1223145.27</v>
      </c>
      <c r="F240" s="93">
        <f t="shared" si="1"/>
        <v>104.74272150019937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5166.0600000000004</v>
      </c>
      <c r="E245" s="104">
        <f t="shared" si="45"/>
        <v>-6609.7</v>
      </c>
      <c r="F245" s="93">
        <f t="shared" si="1"/>
        <v>-127.94470060355472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13096.1</v>
      </c>
      <c r="E246" s="104">
        <f t="shared" si="46"/>
        <v>2820.79</v>
      </c>
      <c r="F246" s="93">
        <f t="shared" si="1"/>
        <v>21.539160513435295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13096.1</v>
      </c>
      <c r="E247" s="247">
        <v>2820.79</v>
      </c>
      <c r="F247" s="93">
        <f t="shared" si="1"/>
        <v>21.539160513435295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7930.04</v>
      </c>
      <c r="E250" s="104">
        <f t="shared" si="47"/>
        <v>9430.49</v>
      </c>
      <c r="F250" s="93">
        <f t="shared" si="1"/>
        <v>118.92108993145054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7930.04</v>
      </c>
      <c r="E252" s="247">
        <v>9430.49</v>
      </c>
      <c r="F252" s="93">
        <f t="shared" si="1"/>
        <v>118.92108993145054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1436.22</v>
      </c>
      <c r="E255" s="247">
        <v>12430.68</v>
      </c>
      <c r="F255" s="93">
        <f t="shared" si="1"/>
        <v>865.51363997159217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1436.22</v>
      </c>
      <c r="E265" s="247">
        <v>12430.68</v>
      </c>
      <c r="F265" s="93">
        <f t="shared" si="50"/>
        <v>865.51363997159217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25400.06</v>
      </c>
      <c r="E268" s="247">
        <v>2751.74</v>
      </c>
      <c r="F268" s="93">
        <f t="shared" si="50"/>
        <v>10.833596456071362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202341.46</v>
      </c>
      <c r="E288" s="247">
        <v>212898.75</v>
      </c>
      <c r="F288" s="93">
        <f t="shared" si="50"/>
        <v>105.21756144291932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25400.39</v>
      </c>
      <c r="E302" s="247">
        <v>2751.74</v>
      </c>
      <c r="F302" s="93">
        <f t="shared" si="50"/>
        <v>10.833455706782456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2236197.23</v>
      </c>
      <c r="E114" s="81">
        <f t="shared" si="22"/>
        <v>2784859.02</v>
      </c>
      <c r="F114" s="63">
        <f t="shared" si="1"/>
        <v>124.53548294575072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2126547.36</v>
      </c>
      <c r="E115" s="81">
        <f t="shared" si="23"/>
        <v>2630891.08</v>
      </c>
      <c r="F115" s="63">
        <f t="shared" si="1"/>
        <v>123.71655244960075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2126547.36</v>
      </c>
      <c r="E117" s="249">
        <v>2630891.08</v>
      </c>
      <c r="F117" s="63">
        <f t="shared" si="1"/>
        <v>123.71655244960075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109649.87</v>
      </c>
      <c r="E126" s="249">
        <v>153967.94</v>
      </c>
      <c r="F126" s="63">
        <f t="shared" si="1"/>
        <v>140.41780441691358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2236197.23</v>
      </c>
      <c r="E141" s="106">
        <f t="shared" si="28"/>
        <v>2784859.02</v>
      </c>
      <c r="F141" s="82">
        <f t="shared" si="1"/>
        <v>124.53548294575072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115691.29999999999</v>
      </c>
      <c r="E5" s="107">
        <f t="shared" si="0"/>
        <v>488.23</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35136.71</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35136.71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35136.71</v>
      </c>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80554.59</v>
      </c>
      <c r="E22" s="108">
        <f t="shared" si="3"/>
        <v>488.23</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80554.59</v>
      </c>
      <c r="E23" s="108">
        <f t="shared" si="4"/>
        <v>225.09</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77719.28</v>
      </c>
      <c r="E25" s="250">
        <v>225.09</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2835.31</v>
      </c>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263.14</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v>263.14</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202341.46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2818766.99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9843.2099999999991</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2799869.1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2356425.14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413429.48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1133.55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28880.93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9054.68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2808209.7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32491.86</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2766663.16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2330076.2999999998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406600.1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1105.83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28880.93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9054.68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212898.75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212898.75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2751.74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210147.01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8184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Veronika Pleskalt</cp:lastModifiedBy>
  <cp:lastPrinted>2024-09-24T08:26:57Z</cp:lastPrinted>
  <dcterms:created xsi:type="dcterms:W3CDTF">2022-04-01T05:14:30Z</dcterms:created>
  <dcterms:modified xsi:type="dcterms:W3CDTF">2025-01-28T09:38:45Z</dcterms:modified>
</cp:coreProperties>
</file>